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<sst xmlns="http://schemas.openxmlformats.org/spreadsheetml/2006/main" count="901" uniqueCount="480">
  <si>
    <t>№ п/п</t>
  </si>
  <si>
    <t>Шифр места сбора ТБО</t>
  </si>
  <si>
    <t>Месторасположение мест сбора ТБО</t>
  </si>
  <si>
    <t>Обслуживаемые дома</t>
  </si>
  <si>
    <t>Периодичность вывоза ТБО</t>
  </si>
  <si>
    <t>Количество граждан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</si>
  <si>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</si>
  <si>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</si>
  <si>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</si>
  <si>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</si>
  <si>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</si>
  <si>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</si>
  <si>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</si>
  <si>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</si>
  <si>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</si>
  <si>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</si>
  <si>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</si>
  <si>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</si>
  <si>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</si>
  <si>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019</t>
  </si>
  <si>
    <t>020</t>
  </si>
  <si>
    <t>021</t>
  </si>
  <si>
    <t>022</t>
  </si>
  <si>
    <t>023</t>
  </si>
  <si>
    <t>Схема размещения мест сбора ТБО городского поселения "Город Советская Гавань"</t>
  </si>
  <si>
    <t xml:space="preserve">                        микрорайон Окоча</t>
  </si>
  <si>
    <t xml:space="preserve">ул. 15 П/Партизан д. 2А, д.2Б  </t>
  </si>
  <si>
    <t>Угол дома № 1 по               ул. П. Осипенко</t>
  </si>
  <si>
    <t xml:space="preserve">ул. П. Осипенко д. 1, д. 3 ул. Спортивная д. 1А </t>
  </si>
  <si>
    <t>за МКД № 3 по ул. Спортивная</t>
  </si>
  <si>
    <t>ул. П. Осипенко д. 4А, д. 5А, д. 7А, д. 7Б</t>
  </si>
  <si>
    <t>между МКД № 7А, № 7Б по ул. П.Осипенко</t>
  </si>
  <si>
    <t>на углу МКД № 5 по ул. Спортивная</t>
  </si>
  <si>
    <t>ул. Спортивная д. 5</t>
  </si>
  <si>
    <t>на придомовой территории по ул. Спортивная д. 7</t>
  </si>
  <si>
    <t>ул. Спортивная д. 7, ул. Рабочая д. 4 (4 подъезда)</t>
  </si>
  <si>
    <t>рядом с ТП по ул. Пугачева</t>
  </si>
  <si>
    <t>ул. Пугачева д.10,  д. 11, д. 12, д. 13, д. 14 ул. Рабочая д. 4 (4 подъезда)</t>
  </si>
  <si>
    <t>меджу МКД № 9А, № 9 по ул. Пугачева</t>
  </si>
  <si>
    <t>ул. Пугачева д. 9,  д. 9А</t>
  </si>
  <si>
    <t>между МКД № 32, № 30 по ул. Чкалова</t>
  </si>
  <si>
    <t>ул. Чкалова д. 32, д. 30, д. 29А</t>
  </si>
  <si>
    <t>около дома № 18 по ул. Центральная</t>
  </si>
  <si>
    <t>ул. Центральная д. 16, д. 18, д.19, д. 21, д. 22, д.23</t>
  </si>
  <si>
    <t>за МКД № 17 по ул. Чкалова</t>
  </si>
  <si>
    <t>ул. Чкалова д. 17</t>
  </si>
  <si>
    <t>около МКД № 2А по ул. Чкалова</t>
  </si>
  <si>
    <t>ул. Чкалова д. 1, д. 2, д. 2А, д. 4, д. 4А, д. 6, д. 8</t>
  </si>
  <si>
    <t xml:space="preserve">                         Город</t>
  </si>
  <si>
    <t>за МКД № 4Б по ул. Пионерская</t>
  </si>
  <si>
    <t>ул. Пионерская д. 4Б, д. 4, д. 2, д. 6, д. 6А</t>
  </si>
  <si>
    <t>у торца МКД № 6Б по ул. Пионерская</t>
  </si>
  <si>
    <t>ул. Пионерская д. 6Б  ул. Советская д. 8, д. 8А</t>
  </si>
  <si>
    <t>014</t>
  </si>
  <si>
    <t>015</t>
  </si>
  <si>
    <t>на придомовой территории по ул. Партизанская д. 15</t>
  </si>
  <si>
    <t>ул. Пионерская д. 8 ул. Партизанская д. 15</t>
  </si>
  <si>
    <t>016</t>
  </si>
  <si>
    <t>Управляющая организация обслуживающая МКД</t>
  </si>
  <si>
    <t>Объем расчетного мусора по норме накопления</t>
  </si>
  <si>
    <t xml:space="preserve">около МКД № 2, № 4, № 6, № 8 по ул. Гончарова, </t>
  </si>
  <si>
    <t>ул. Гончарова д. 2, д. 4, д. 6, д. 8 ул. Пионерская д. 5</t>
  </si>
  <si>
    <t>017</t>
  </si>
  <si>
    <t>на углу МКД № 12 по ул. Гончарова</t>
  </si>
  <si>
    <t>ул. Гончарова д. 12</t>
  </si>
  <si>
    <t>018</t>
  </si>
  <si>
    <t>около МКД № 28, 30 по ул. Гончарова</t>
  </si>
  <si>
    <t>ул. Гончарова д. 28, д. 30; ул. Ленина д. 21, д. 19; ул. Первомайская д. 42</t>
  </si>
  <si>
    <t>на углу МКД № 2 по ул. Бошняка</t>
  </si>
  <si>
    <t>ул. Бошняка д. 2; ул. Колесниченко д. 1</t>
  </si>
  <si>
    <t>на против МКД № 2А по ул. Бошняка</t>
  </si>
  <si>
    <t>около МКД № 29 по ул. Киевская</t>
  </si>
  <si>
    <t>ул. Киевская д. 29, д. 27; ул. Гончарова д. 9, д. 7, д. 5</t>
  </si>
  <si>
    <t>во дворе МКД № 4 по ул. Школьная</t>
  </si>
  <si>
    <t>ул. Школьная д. 4; ул. Киевская д. 36, д. 34</t>
  </si>
  <si>
    <t xml:space="preserve">во дворе МКД № 75 по ул. 15 П/Партизан </t>
  </si>
  <si>
    <t>024</t>
  </si>
  <si>
    <t>025</t>
  </si>
  <si>
    <t>ул. Гончарова д. 19, д. 19А, д. 21; ул. Школьная д. 14, д. 16; ул. 15 П/Партизан д. 40</t>
  </si>
  <si>
    <t>ул. Гончарова д. 23 д. 21 А; ул. Первомайская д. 27; ул. Школьная д. 18</t>
  </si>
  <si>
    <t>026</t>
  </si>
  <si>
    <t>на углу МКД № 50 по ул. Первомайская</t>
  </si>
  <si>
    <t>ул. Первомайская д. 50; ул. Гончарова д. 25</t>
  </si>
  <si>
    <t>027</t>
  </si>
  <si>
    <t>около дома № 39 по ул. Первомайская</t>
  </si>
  <si>
    <t>028</t>
  </si>
  <si>
    <t>на углу дома № 1 по ул. 1-ая Дачная</t>
  </si>
  <si>
    <t>029</t>
  </si>
  <si>
    <t>окодо дома № 54 по ул. 1-ая Дачная</t>
  </si>
  <si>
    <t>030</t>
  </si>
  <si>
    <t>на против дома № 5 по ул. 2-ая Дачная</t>
  </si>
  <si>
    <t>031</t>
  </si>
  <si>
    <t>032</t>
  </si>
  <si>
    <t>около МКД № 31А по ул. Гончарова</t>
  </si>
  <si>
    <t>033</t>
  </si>
  <si>
    <t>во дворе МКД № 26 А, № 24А по ул. Колесниченко</t>
  </si>
  <si>
    <t>034</t>
  </si>
  <si>
    <t>035</t>
  </si>
  <si>
    <t>во дворе МКД № 33 по ул. Киевская</t>
  </si>
  <si>
    <t>во дворе МКД № 81 А по ул. 15 П/Партизан</t>
  </si>
  <si>
    <t>036</t>
  </si>
  <si>
    <t>во дворе МКД № 40 по ул. Киевская</t>
  </si>
  <si>
    <t>037</t>
  </si>
  <si>
    <t>по дворе МКД № 16 по ул. Пионерская</t>
  </si>
  <si>
    <t>ул. Пионерская д. 12, д. 16; ул. Пл. Победы 5</t>
  </si>
  <si>
    <t>038</t>
  </si>
  <si>
    <t xml:space="preserve">на углу МКД № 10, № 12 по ул. Пл. Победы  </t>
  </si>
  <si>
    <t>039</t>
  </si>
  <si>
    <t>во дворе МКД № 34 по ул. Советская</t>
  </si>
  <si>
    <t>040</t>
  </si>
  <si>
    <t>на углу МКД № 33 по ул. Советская</t>
  </si>
  <si>
    <t>ул. Советская д. 33.</t>
  </si>
  <si>
    <t>041</t>
  </si>
  <si>
    <t>на углу МКД № 26 по ул. Пионерская</t>
  </si>
  <si>
    <t>ул. Пионерская д. 22, д. 24, д. 26, д. 28, д. 28А; ул. Советская д. 28Б</t>
  </si>
  <si>
    <t>042</t>
  </si>
  <si>
    <t>на углу МКД № 21 по ул. Пионерская</t>
  </si>
  <si>
    <t>ул. Пионерская д. 21</t>
  </si>
  <si>
    <t>043</t>
  </si>
  <si>
    <t>за МКД № 23 по ул. Пионерская</t>
  </si>
  <si>
    <t>ул. Пионерская д. 23</t>
  </si>
  <si>
    <t>044</t>
  </si>
  <si>
    <t>на углу МКД № 1А по ул. Киевская</t>
  </si>
  <si>
    <t>ул. Киевская д. 1, д. 1А, д. 3А; ул. Пионерская д. 17</t>
  </si>
  <si>
    <t>045</t>
  </si>
  <si>
    <t>за МКД № 13 А по ул. Пионерская</t>
  </si>
  <si>
    <t>046</t>
  </si>
  <si>
    <t>около МКД № 1 по ул. Ленина</t>
  </si>
  <si>
    <t>ул. Киевская д. 5, д. 3; ул. Пионерская д. 13А, д. 15; ул. Ленина д. 2, д. 4</t>
  </si>
  <si>
    <t>ул. Ленина д. 1</t>
  </si>
  <si>
    <t>047</t>
  </si>
  <si>
    <t>во дворе МКД № 2 по ул. Пушкина</t>
  </si>
  <si>
    <t>ул. Пушкина д. 2; ул. Пионерская д. 7; ул. Киевская д. 11, д. 13</t>
  </si>
  <si>
    <t>048</t>
  </si>
  <si>
    <t>на углу МКД № 14 по ул. Киевская</t>
  </si>
  <si>
    <t>ул. Киевская д. 14, д. 14А, д. 12; ул. Ленина д. 9, д.7, д. 11, д. 5</t>
  </si>
  <si>
    <t>049</t>
  </si>
  <si>
    <t>на углу МКД № 15 по ул. Ленина</t>
  </si>
  <si>
    <t>ул. Ленина д. 15</t>
  </si>
  <si>
    <t>050</t>
  </si>
  <si>
    <t>во дворе МКД № 14 по ул. Ленина</t>
  </si>
  <si>
    <t>ул. Ленина д. 12, д. 14, д. 16, д. 18, д. 20</t>
  </si>
  <si>
    <t>051</t>
  </si>
  <si>
    <t>на углу МКД № 26 по ул. Ленина</t>
  </si>
  <si>
    <t>052</t>
  </si>
  <si>
    <t>между МКД № 20 и № 22 по ул. 15 П/Партизан</t>
  </si>
  <si>
    <t>ул. 15 П/Партизан д. 20, д. 22, д. 24</t>
  </si>
  <si>
    <t>053</t>
  </si>
  <si>
    <t>на углу МКД № 26 по ул. 15 П/Партизан</t>
  </si>
  <si>
    <t>ул. 15 П/Партизан д. 26, д. 28, д.30</t>
  </si>
  <si>
    <t>054</t>
  </si>
  <si>
    <t>на углу МКД № 19 по ул. Первомайская</t>
  </si>
  <si>
    <t>ул. Первомайская д. 19, д. 17, д. 15, д. 13</t>
  </si>
  <si>
    <t>055</t>
  </si>
  <si>
    <t>между МКД № 32, № 34 по ул. Первомайская</t>
  </si>
  <si>
    <t>ул. Первомайская д. 30, д. 32, д. 34, д. 36</t>
  </si>
  <si>
    <t>056</t>
  </si>
  <si>
    <t>на придомовой территории МКД № 13А по ул. Рабочая</t>
  </si>
  <si>
    <t>ул. Рабочая д. 13А, д 13; ул. Первомайская д. 24</t>
  </si>
  <si>
    <t xml:space="preserve">                         42 микрорайон</t>
  </si>
  <si>
    <t>057</t>
  </si>
  <si>
    <t>058</t>
  </si>
  <si>
    <t>на углу МКД № 16 по ул. Авиационная</t>
  </si>
  <si>
    <t>ул. Авиационная д. 16</t>
  </si>
  <si>
    <t>на углу МКД № 12 по ул. Авиационная</t>
  </si>
  <si>
    <t>ул. Авиационная д. 12</t>
  </si>
  <si>
    <t>059</t>
  </si>
  <si>
    <t>на углу МКД №10  по ул. Авиационная</t>
  </si>
  <si>
    <t>ул. Авиационная д. 10</t>
  </si>
  <si>
    <t>060</t>
  </si>
  <si>
    <t xml:space="preserve">около МКД № 67 по ул. 15 П/Партизан </t>
  </si>
  <si>
    <t>ул. 15 П/Партизан  д. 67, д 69.</t>
  </si>
  <si>
    <t>061</t>
  </si>
  <si>
    <t>м/ж МКД № 2 № 4 по ул. Дальневоточная</t>
  </si>
  <si>
    <t>123+161+159=443</t>
  </si>
  <si>
    <t>ул. Спортивная д. 3 д. 1.</t>
  </si>
  <si>
    <t>198+127=325</t>
  </si>
  <si>
    <t>Способ вывоза мусора с мест сбора ТБО</t>
  </si>
  <si>
    <t>Угол дома № 2А, 2Б по  ул. 15 П/Партизан</t>
  </si>
  <si>
    <t>ул. Гончарова д. 27, д. 27А, д. 29, д. 31, д. 31А, д. 33; ул. Восточная д. 1, д. 3, д. 5, д.7, д. 9</t>
  </si>
  <si>
    <t xml:space="preserve">ул. 2-ая Дачная д. 19, д. 21, д. 23, д. 24, д. 25, д. 26, д. 27, д.28, д. 29, д. 30, д. 32, д. 31А </t>
  </si>
  <si>
    <t>ул. 15 П/Партизан д. 79, д. 81, д. 81А д. 83; ул. Школьная д. 7; ул. Колесниченко д. 18.</t>
  </si>
  <si>
    <t>062</t>
  </si>
  <si>
    <t>ул. Дальневосточная д. 8</t>
  </si>
  <si>
    <t>063</t>
  </si>
  <si>
    <t>за МКД № 8 по ул. Дальневосточная</t>
  </si>
  <si>
    <t>на углу МКД № 11 по ул. Дальневосточная</t>
  </si>
  <si>
    <t>ул. Дальневосточная д. 11</t>
  </si>
  <si>
    <t>064</t>
  </si>
  <si>
    <t>между МКД № 1 и № 2 по ул. Дальневосточная</t>
  </si>
  <si>
    <t xml:space="preserve">                          Мелькомбинат</t>
  </si>
  <si>
    <t>065</t>
  </si>
  <si>
    <t>около МКД № 23 по ул. Огородная</t>
  </si>
  <si>
    <t>ул. Огородная д. 23, д. 25, д. 27</t>
  </si>
  <si>
    <t>066</t>
  </si>
  <si>
    <t>рядом с МКД № 6 по ул. Грибоедова</t>
  </si>
  <si>
    <t>ул. Грибоедова д. 4, д. 6, д. 8</t>
  </si>
  <si>
    <t xml:space="preserve">                         р-н Курикша</t>
  </si>
  <si>
    <t>067</t>
  </si>
  <si>
    <t>между домами № 11, № 15 по ул. Заводская</t>
  </si>
  <si>
    <t>068</t>
  </si>
  <si>
    <t>на углу МКД № 15А по ул. Заводская</t>
  </si>
  <si>
    <t>ул. Заводская д. 15А</t>
  </si>
  <si>
    <t xml:space="preserve">ул. Куришка д. 29, д. 29А; ул. Заводская  </t>
  </si>
  <si>
    <t>069</t>
  </si>
  <si>
    <t>ул. Покрышкина д. 4, д. 6, д. 11.</t>
  </si>
  <si>
    <t>070</t>
  </si>
  <si>
    <t>ул. Плеханова д. 2, д. 3, д. 4, д. 5, д. 6, д. 7, д. 8, д. 10А, д. 12, д. 14А</t>
  </si>
  <si>
    <t xml:space="preserve">                         п. Рыбачий</t>
  </si>
  <si>
    <t>071</t>
  </si>
  <si>
    <t>на углу МКД № 43 по ул. Брянская</t>
  </si>
  <si>
    <t>ул. Брянская д. 43</t>
  </si>
  <si>
    <t xml:space="preserve">                         4-ый микрорайон</t>
  </si>
  <si>
    <t>072</t>
  </si>
  <si>
    <t>около МКД № 6 по ул. Арсеньева</t>
  </si>
  <si>
    <t>ул. Арсеньева д. 4, д. 6, д. 10</t>
  </si>
  <si>
    <t xml:space="preserve">                          1-ый район</t>
  </si>
  <si>
    <t>073</t>
  </si>
  <si>
    <t>между МКД № 1А и № 3 по ул. Коммунальная</t>
  </si>
  <si>
    <t>ул. Коммунальная д. 1, д. 1А, д. 3</t>
  </si>
  <si>
    <t xml:space="preserve">                         5-ый квартал</t>
  </si>
  <si>
    <t>139+122+109+133=503</t>
  </si>
  <si>
    <t>074</t>
  </si>
  <si>
    <t>за МКД № 5 по ул. Вилкова</t>
  </si>
  <si>
    <t>ул. Вилкова д. 1, д. 3, д. 5</t>
  </si>
  <si>
    <t>075</t>
  </si>
  <si>
    <t>за МКД № 9 по ул. Вилкова</t>
  </si>
  <si>
    <t>ул. Вилкова д. 7, д. 9,  д. 11</t>
  </si>
  <si>
    <t>076</t>
  </si>
  <si>
    <t>около МКД № 4 по ул. Макарова</t>
  </si>
  <si>
    <t>ул. Макарова д. 4, д. 8, д. 10</t>
  </si>
  <si>
    <t>077</t>
  </si>
  <si>
    <t>напротив МКД № 14 по ул. Калинина</t>
  </si>
  <si>
    <t>ул. Калинина д. 6, д. 8А, д. 9, д. 12, д. 14, д. 17; ул. Крылова д. 7</t>
  </si>
  <si>
    <t>078</t>
  </si>
  <si>
    <t>на углу МКД № 16 по ул. Калинина</t>
  </si>
  <si>
    <t>ул. Калинина д. 16, д. 21</t>
  </si>
  <si>
    <t>079</t>
  </si>
  <si>
    <t>во дворе МКД № 6 по ул. Пушкинская</t>
  </si>
  <si>
    <t>ул. Пушкинская д. 2, д. 6, д. 8, д. 10</t>
  </si>
  <si>
    <t>080</t>
  </si>
  <si>
    <t>во дворе МКД № 7 по ул. Пушкинская</t>
  </si>
  <si>
    <t>081</t>
  </si>
  <si>
    <t>на пустыре по ул. Севастопольская</t>
  </si>
  <si>
    <t>082</t>
  </si>
  <si>
    <t>083</t>
  </si>
  <si>
    <t xml:space="preserve">                         3-й район</t>
  </si>
  <si>
    <t>на углу МКД № 9 по ул. Кишиневская</t>
  </si>
  <si>
    <t>ул. Кишиневская д. 9</t>
  </si>
  <si>
    <t>около гаражей по ул. Кишиневская</t>
  </si>
  <si>
    <t>ул. Кишиневская д. 1, д. 3</t>
  </si>
  <si>
    <t xml:space="preserve">                          Двацатка</t>
  </si>
  <si>
    <t>084</t>
  </si>
  <si>
    <t>на углу МКД № 7 по ул. Лазо</t>
  </si>
  <si>
    <t>ул. Лазо д. 7</t>
  </si>
  <si>
    <t>085</t>
  </si>
  <si>
    <t>около дома № 1 по ул. Одесская</t>
  </si>
  <si>
    <t>ул. Одесская д. 1, д. 2, д. 3, д. 4; ул. Саратовская д. 3, д. 4, д. 5, д. 6</t>
  </si>
  <si>
    <t>086</t>
  </si>
  <si>
    <t>около дома № 9 по ул. Саратовская</t>
  </si>
  <si>
    <t>087</t>
  </si>
  <si>
    <t>на углу МКД № 20 по ул. Лесозаводская</t>
  </si>
  <si>
    <t>ул. Лесозаводская д. 20</t>
  </si>
  <si>
    <t>088</t>
  </si>
  <si>
    <t>около МКД № 1А по ул. Лазо</t>
  </si>
  <si>
    <t>089</t>
  </si>
  <si>
    <t>по переулку Железнодорожный</t>
  </si>
  <si>
    <t>пер. Железнодорожный д. 1, д. 2, д. 3</t>
  </si>
  <si>
    <t>090</t>
  </si>
  <si>
    <t>за павильоном по ул. Флерова</t>
  </si>
  <si>
    <t>ул. Флерова д. 1, д. 2</t>
  </si>
  <si>
    <t>091</t>
  </si>
  <si>
    <t>около МКД № 10 по ул. Садовая</t>
  </si>
  <si>
    <t>093</t>
  </si>
  <si>
    <t>между МКД № 6 и № 7 по ул. Садовая</t>
  </si>
  <si>
    <t>ул. Садовая д. 1, д. 6, д. 7</t>
  </si>
  <si>
    <t>094</t>
  </si>
  <si>
    <t>напротив дома № 9 по ул. Лесозаводская</t>
  </si>
  <si>
    <t>095</t>
  </si>
  <si>
    <t>на углу МКД № 4А по ул. Лесозаводская</t>
  </si>
  <si>
    <t>ул. Лесозаводская д. 2А, д. 4А</t>
  </si>
  <si>
    <t>096</t>
  </si>
  <si>
    <t>на углу МКД № 6А по ул. Лесозаводская</t>
  </si>
  <si>
    <t>ул. Лесозаводская д. 6А</t>
  </si>
  <si>
    <t>097</t>
  </si>
  <si>
    <t>между МКД № 8А и № 10А  по ул. Лесозаводская</t>
  </si>
  <si>
    <t>ул. Лесозаводская д. 8А, д. 10А</t>
  </si>
  <si>
    <t>механизированная</t>
  </si>
  <si>
    <t>механизирован-ная</t>
  </si>
  <si>
    <t>ООО "УК " Наш дом"</t>
  </si>
  <si>
    <t>ТСЖ "Первый" ТСЖ " Уют" ООО "Союз"</t>
  </si>
  <si>
    <t>ООО "Союз" ООО УК "Паллада"</t>
  </si>
  <si>
    <t>ООО УК  "Гавань" ТСЖ "Окочинское"</t>
  </si>
  <si>
    <t>ручная</t>
  </si>
  <si>
    <t>ТСЖ " Спортивная 5"</t>
  </si>
  <si>
    <t>140+143=283</t>
  </si>
  <si>
    <t>ТСЖ "Ромашка"</t>
  </si>
  <si>
    <t>138+147+123+149+149+140=846</t>
  </si>
  <si>
    <t xml:space="preserve">ТСЖ "Пугачева 10" ООО УК "Гавань" ООО "УК "Наш дом" </t>
  </si>
  <si>
    <t>107+145=252</t>
  </si>
  <si>
    <t>АДСГ</t>
  </si>
  <si>
    <t>13+8+9+11+8+16=65</t>
  </si>
  <si>
    <t>158+116=274</t>
  </si>
  <si>
    <t>АДСГ  и ООО УК "Гавань"</t>
  </si>
  <si>
    <t>11+20+32+18+5+30+15=131</t>
  </si>
  <si>
    <t>170+176+208+199+65=818</t>
  </si>
  <si>
    <t>ООО "Ук " Наш дом" и ТСЖ "Дельфин" и ООО "Альтернатива</t>
  </si>
  <si>
    <t>237+203+214=654</t>
  </si>
  <si>
    <t>ТСЖ "Надежда", ТСЖ "Знаменка" и ТСЖ " Пионерская 6Б"</t>
  </si>
  <si>
    <t>259+187=446</t>
  </si>
  <si>
    <t>ООО УК "Паллада"</t>
  </si>
  <si>
    <t>ООО УК "Гавань, ООО "Альтернатива" и ТСЖ "Гончарова 2", ТСЖ "Наш дом" и ТСЖ "Орион"</t>
  </si>
  <si>
    <t>ООО "УК "Наш дом"</t>
  </si>
  <si>
    <t>23+26+192+40+13=294</t>
  </si>
  <si>
    <t>АДСГ  и ООО УК "Паллада"</t>
  </si>
  <si>
    <t>218+121=339</t>
  </si>
  <si>
    <t>ООО "Альтернатива"</t>
  </si>
  <si>
    <t>ул. Бошняка д. 1, д. 2А, д. 7, д. 4, д. 5; ул. Гончарова д. 1, д. 1А,  д. 3</t>
  </si>
  <si>
    <t>32+156+52+55+111+232+81+85=804</t>
  </si>
  <si>
    <t>ТСЖ "Гончарова 1А", ТСЖ "Бошняка 2А" и ООО УК "Паллада"</t>
  </si>
  <si>
    <t>53+25+47+58+78=261</t>
  </si>
  <si>
    <t>АДСГ и ООО УК "Гавань"</t>
  </si>
  <si>
    <t>16+31+28=75</t>
  </si>
  <si>
    <t>ул. 15 П/Партизан д. 75, д. 77; ул. Гончарова д. 17.</t>
  </si>
  <si>
    <t>41+24+34=99</t>
  </si>
  <si>
    <t>во дворе МКД № 21А по ул. Гончарова</t>
  </si>
  <si>
    <t>во дворе МКД № 23 по ул. Гончарова</t>
  </si>
  <si>
    <t>33+65+23+48+55+35=259</t>
  </si>
  <si>
    <t>25+46+19+76=166</t>
  </si>
  <si>
    <t>18+30=48</t>
  </si>
  <si>
    <t>ул. 1-ая Дачная д. 28, д. 30, д. 31, д. 32, д. 33, д. 34, д. 35, д. 36, д. 37,  д. 39,  д. 45</t>
  </si>
  <si>
    <t>2+3+3+5+5+3+5+2+4+4+5=41</t>
  </si>
  <si>
    <t>ул. 1-ая Дачная д. 1, д. 2, д. 3, д. 4, д. 5, д. 6, д. 7, д. 8, д. 10,  д. 12, д. 14</t>
  </si>
  <si>
    <t>8+2+8+2+7+5+5+6+3+6+6=58</t>
  </si>
  <si>
    <t xml:space="preserve">ул. 1-ая Дачная д. 46, д. 47, д. 52, д. 54 </t>
  </si>
  <si>
    <t>2+2+6+7=17</t>
  </si>
  <si>
    <t>ул. 2-ая Дачная д. 5, д. 7, д. 9, д. 12,  д. 16, д. 17, д. 18</t>
  </si>
  <si>
    <t>14+5+4+8+9+9+5=54</t>
  </si>
  <si>
    <t>7+6+2+6+3+7+4+6+2+10+2=55</t>
  </si>
  <si>
    <t>20+18+20+23+24+73+18+25+30+14+16=281</t>
  </si>
  <si>
    <t>ул. Школьная д. 13, д. 15, д. 17; ул. Колесниченко д. 28, д. 24, д. 24А,  д. 26А;  ул. Первомайская д. 33; ул. 15 П/Партизан д. 42, д. 44, д. 46</t>
  </si>
  <si>
    <t>35+41+88+36+28+29+26+17+39+20+44=403</t>
  </si>
  <si>
    <t>27+32+28+31+16+16=150</t>
  </si>
  <si>
    <t>ул. Киевская д. 33, д. 35; ул. Колесниченко д. 6, д. 8</t>
  </si>
  <si>
    <t>12+23+49+32=116</t>
  </si>
  <si>
    <t>ТСЖ "Бригантина"</t>
  </si>
  <si>
    <t>ул. Киевская д. 40, д. 40А, д. 38; ул. Школьная д. 3; ул. Колесниченко д. 14, д. 16</t>
  </si>
  <si>
    <t>22+41+33+15+27+24=162</t>
  </si>
  <si>
    <t>229+109+122=460</t>
  </si>
  <si>
    <t>ООО УК "Гавань"</t>
  </si>
  <si>
    <t>125+137+138+133+133=666</t>
  </si>
  <si>
    <t>ООО УК "Гавань", ООО УК "Паллада" и ТСЖ "Победа"</t>
  </si>
  <si>
    <t>117+181+66=364</t>
  </si>
  <si>
    <t>ООО УК "Гавань" и ООО УК "Паллада</t>
  </si>
  <si>
    <t>ТСЖ "Север"</t>
  </si>
  <si>
    <t>138+137+113+246+164+152=950</t>
  </si>
  <si>
    <t>ТСЖ"Муравей", ТСЖ "Пионерская 22", ООО УК "Паллада" и ТСЖ "Советская 28Б"</t>
  </si>
  <si>
    <t>132+120+215+93=560</t>
  </si>
  <si>
    <t>122+123+146+91+85+154=721</t>
  </si>
  <si>
    <t>ООО УК "Гавань" и ТСЖ "Наш дом 5"</t>
  </si>
  <si>
    <t>124+77+37+83=321</t>
  </si>
  <si>
    <t>ТСЖ "Пушкина 2", ООО УК "Гавань", ООО "УК"Наш дом"</t>
  </si>
  <si>
    <t>134+203+103+30+22+55+38=585</t>
  </si>
  <si>
    <t>ООО УК"Гавань" и ООО "УК Гавань"</t>
  </si>
  <si>
    <t>66+17+39+14+37=173</t>
  </si>
  <si>
    <t>42+96+177+15+17=347</t>
  </si>
  <si>
    <t>27+19+18=64</t>
  </si>
  <si>
    <t>ООО "УК"Наш дом"</t>
  </si>
  <si>
    <t>19+19+23=61</t>
  </si>
  <si>
    <t>25+28+17+23=93</t>
  </si>
  <si>
    <t>41+19+27+16=103</t>
  </si>
  <si>
    <t>140+104+21=265</t>
  </si>
  <si>
    <t>ТСЖ "Рабочее"</t>
  </si>
  <si>
    <t>31+41=72</t>
  </si>
  <si>
    <t>4+53+61=118</t>
  </si>
  <si>
    <t>количество контейнеров</t>
  </si>
  <si>
    <t>126+73=199</t>
  </si>
  <si>
    <t>176+254+255+274+265=1224</t>
  </si>
  <si>
    <t>факт</t>
  </si>
  <si>
    <t>потребность</t>
  </si>
  <si>
    <t xml:space="preserve">количество контейнеров на площадке : 2*0,7=1,4м3 </t>
  </si>
  <si>
    <t>ул. Дальневосточная д. 2, д.4</t>
  </si>
  <si>
    <t>ул. Дальневосточная д. 1, д. 5,  д. 9</t>
  </si>
  <si>
    <t>26+3+6=35</t>
  </si>
  <si>
    <t>11+16=27</t>
  </si>
  <si>
    <t>количество контейнеров на площадке : деревянный ящик</t>
  </si>
  <si>
    <t>количество контейнеров на площадке : 2*0,7=1,4м3</t>
  </si>
  <si>
    <t>26+24=50</t>
  </si>
  <si>
    <t>19+33=52</t>
  </si>
  <si>
    <t>ул. Лесозаводская д. 1А, д. 3, д. 5,  д. 7, д. 9, д. 11</t>
  </si>
  <si>
    <t>18+6+7+4+2+5=42</t>
  </si>
  <si>
    <t>35+22+48=105</t>
  </si>
  <si>
    <t>ул. Садовая  д. 3,  д. 9, д. 9А, д. 10</t>
  </si>
  <si>
    <t>34+49+28+36=147</t>
  </si>
  <si>
    <t>172+187=359</t>
  </si>
  <si>
    <t>6+5+11=22</t>
  </si>
  <si>
    <t>на углу МКД № 65 по ул. 15 П/Партизан</t>
  </si>
  <si>
    <t>ул. 15 П/Партизан д. 65</t>
  </si>
  <si>
    <t>ТСЖ "Темп"</t>
  </si>
  <si>
    <r>
      <t>количество контейнеров на площадке : 2*0,7=1,4м</t>
    </r>
    <r>
      <rPr>
        <vertAlign val="superscript"/>
        <sz val="10"/>
        <color indexed="8"/>
        <rFont val="Times New Roman"/>
        <family val="1"/>
      </rPr>
      <t>3</t>
    </r>
  </si>
  <si>
    <t>количество контейнеров на площадке : 2*0,7=1,4 м3</t>
  </si>
  <si>
    <t>количество контейнеров на площадке : 8*0,7=5,6м3</t>
  </si>
  <si>
    <t>количество контейнеров на площадке : 5*0,7=3,5м3</t>
  </si>
  <si>
    <t>количество контейнеров на площадке : 4*0,7=2,8м3</t>
  </si>
  <si>
    <t>количество контейнеров на площадке : 1*0,7=0,7м3</t>
  </si>
  <si>
    <t>количество контейнеров на площадке : 3*0,7=2,1м3</t>
  </si>
  <si>
    <t>50+30=80</t>
  </si>
  <si>
    <t>11+14+6+2+11+4+6+13+3+22=92</t>
  </si>
  <si>
    <t>4+10+5=19</t>
  </si>
  <si>
    <t>135+143+134=412</t>
  </si>
  <si>
    <t>56+64+57=177</t>
  </si>
  <si>
    <t>14+24+49=87</t>
  </si>
  <si>
    <t>42+32+20=94</t>
  </si>
  <si>
    <t>12+25+19=56</t>
  </si>
  <si>
    <t>22+41+71+32+86+73+18=343</t>
  </si>
  <si>
    <t>61+82=143</t>
  </si>
  <si>
    <t>26+28+24+16=94</t>
  </si>
  <si>
    <t>ул. Пушкинская д. 5, д. 7, д. 9; ул. Крылова   д. 7А, д. 9, д. 9А; ул. Макарова д. 6А, д. 10А</t>
  </si>
  <si>
    <t>22+30+29+42+26+27+11+23=210</t>
  </si>
  <si>
    <t>ул. Севастопольская д. 5, д. 9; ул. Пушкинская д. 11, д. 14, д. 16, д. 18.</t>
  </si>
  <si>
    <t>22+16+24+25+35+31=153</t>
  </si>
  <si>
    <t>63+66=129</t>
  </si>
  <si>
    <t>1+2+6+2+6+5+6+10=38</t>
  </si>
  <si>
    <t>3+6+6+5+5=25</t>
  </si>
  <si>
    <t>ул. Саратовская д. 7, д. 8, д. 9, д. 10, д. 11</t>
  </si>
  <si>
    <t>ул. Лазо д. 1А, д. 1, д. 2, д. 2А.</t>
  </si>
  <si>
    <t>14+8+14+10=46</t>
  </si>
  <si>
    <t>количество контейнеров на площадке : металлический ящик</t>
  </si>
  <si>
    <t>ТСЖ "Арсеньево" и ООО "Союз"</t>
  </si>
  <si>
    <t>ТСЖ "Пятый квартал"</t>
  </si>
  <si>
    <r>
      <t>количество контейнеров на площадке : 4*0,7=2,8м</t>
    </r>
    <r>
      <rPr>
        <vertAlign val="superscript"/>
        <sz val="10"/>
        <color indexed="8"/>
        <rFont val="Times New Roman"/>
        <family val="1"/>
      </rPr>
      <t>3</t>
    </r>
  </si>
  <si>
    <r>
      <t>количество контейнеров на площадке : 3*0,7=2,1м</t>
    </r>
    <r>
      <rPr>
        <vertAlign val="superscript"/>
        <sz val="10"/>
        <color indexed="8"/>
        <rFont val="Times New Roman"/>
        <family val="1"/>
      </rPr>
      <t>3</t>
    </r>
  </si>
  <si>
    <r>
      <t>количество контейнеров на площадке : 1*0,7=0,7м</t>
    </r>
    <r>
      <rPr>
        <vertAlign val="superscript"/>
        <sz val="10"/>
        <color indexed="8"/>
        <rFont val="Times New Roman"/>
        <family val="1"/>
      </rPr>
      <t>3</t>
    </r>
  </si>
  <si>
    <t>ООО УК "Гавань" и АДСГ</t>
  </si>
  <si>
    <t>количество контейнеров на площадке : 4*0,7=2,8 м3</t>
  </si>
  <si>
    <t>количество контейнеров на площадке : нет</t>
  </si>
  <si>
    <t xml:space="preserve">количество контейнеров на площадке : деревянный ящик </t>
  </si>
  <si>
    <t xml:space="preserve">количество контейнеров на площадке : 3*0,7=2,1м3 </t>
  </si>
  <si>
    <t xml:space="preserve">количество контейнеров на площадке : 5*0,7=3,5м3 </t>
  </si>
  <si>
    <t>количество контейнеров на площадке : 2*0,8=1,6м3</t>
  </si>
  <si>
    <t xml:space="preserve">количество контейнеров на площадке : 3*0,7=2,1м3  </t>
  </si>
  <si>
    <t xml:space="preserve">количество контейнеров на площадке : 1*0,7=0,7м3 </t>
  </si>
  <si>
    <t xml:space="preserve">количество контейнеров на площадке : 4*0,7=2,8м3 </t>
  </si>
  <si>
    <t xml:space="preserve">количество контейнеров на площадке : 2*0,7=1,4м3  </t>
  </si>
  <si>
    <t>Утверждаю</t>
  </si>
  <si>
    <t>Заместитель Главы</t>
  </si>
  <si>
    <t>Администрации по вопросам</t>
  </si>
  <si>
    <t>городского хозяйства</t>
  </si>
  <si>
    <t>Д.Э.Чайка</t>
  </si>
  <si>
    <t>"____"____________2015года</t>
  </si>
  <si>
    <t>тариф</t>
  </si>
  <si>
    <t>по домам</t>
  </si>
  <si>
    <t>итого</t>
  </si>
  <si>
    <t>м3</t>
  </si>
  <si>
    <r>
      <t>в летнее, зимнее время - ежеднев</t>
    </r>
    <r>
      <rPr>
        <sz val="11"/>
        <color theme="1"/>
        <rFont val="Calibri"/>
        <family val="2"/>
      </rPr>
      <t>но</t>
    </r>
  </si>
  <si>
    <t>в летнее, зимнее время - ежедневно</t>
  </si>
  <si>
    <t>количество контейнеров на площадке : 4*0,9=3,6м3</t>
  </si>
  <si>
    <t>количество контейнеров на площадке : 4*0,9=3,2м3</t>
  </si>
  <si>
    <t xml:space="preserve">количество контейнеров на площадке : 1*0,8=0,8м3 </t>
  </si>
  <si>
    <t>18+24+9=51</t>
  </si>
  <si>
    <t>около МКД № 4А по ул. Покрышкина</t>
  </si>
  <si>
    <t>около МКД № 10А по ул. Плеханова</t>
  </si>
  <si>
    <t>обслуживаемая площадь</t>
  </si>
  <si>
    <t>обслуживающая организация</t>
  </si>
  <si>
    <t>ГСИ</t>
  </si>
  <si>
    <t>ул. Пл. Победы  д. 8, д. 10, д. 12; ул. Пионерская д. 18, д. 20; Советская 28а;</t>
  </si>
  <si>
    <t>ул. Советская д. 32, д. 34,  28Б(коопер. полов)</t>
  </si>
  <si>
    <t>ул. Ленина д. 22, д. 24, д. 26; ул. Пограничная д. 28, д. 30; Рабочая 13,15;</t>
  </si>
  <si>
    <t>УК Г</t>
  </si>
  <si>
    <t>ТРОЙКА</t>
  </si>
  <si>
    <t>НГ</t>
  </si>
  <si>
    <t>около дома № 31а по ул. 2-ая Дачная</t>
  </si>
  <si>
    <t>около дома № 15 по ул. Тупиковая</t>
  </si>
  <si>
    <t>ул. Тупиковая д. 14, д.16, д. 17,  д. 20, д. 22, д.24</t>
  </si>
  <si>
    <t>около дома № 13 по ул. Мичурина</t>
  </si>
  <si>
    <t>ул. Мичурина 13</t>
  </si>
  <si>
    <t>5+10+6+11+3=35</t>
  </si>
  <si>
    <t>092</t>
  </si>
  <si>
    <t>098</t>
  </si>
  <si>
    <t>099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</si>
</sst>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/>
    </xf>
    <xf numFmtId="9" fontId="5" fillId="0" borderId="13" xfId="57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/>
    </xf>
    <xf numFmtId="49" fontId="5" fillId="17" borderId="10" xfId="0" applyNumberFormat="1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left" vertical="center" wrapText="1"/>
    </xf>
    <xf numFmtId="0" fontId="8" fillId="17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view="pageBreakPreview" zoomScale="120" zoomScaleSheetLayoutView="120" zoomScalePageLayoutView="0" workbookViewId="0" topLeftCell="A1">
      <selection activeCell="A7" sqref="A7:Q7"/>
    </sheetView>
  </sheetViews>
  <sheetFormatPr defaultColWidth="9.140625" defaultRowHeight="15"/>
  <cols>
    <col min="1" max="1" width="3.8515625" style="1" customWidth="1"/>
    <col min="2" max="2" width="4.28125" style="1" customWidth="1"/>
    <col min="3" max="3" width="15.421875" style="1" customWidth="1"/>
    <col min="4" max="5" width="9.421875" style="11" customWidth="1"/>
    <col min="6" max="6" width="8.28125" style="11" customWidth="1"/>
    <col min="7" max="7" width="8.00390625" style="11" customWidth="1"/>
    <col min="8" max="8" width="11.57421875" style="1" customWidth="1"/>
    <col min="9" max="9" width="6.8515625" style="1" customWidth="1"/>
    <col min="10" max="10" width="5.7109375" style="1" customWidth="1"/>
    <col min="11" max="11" width="6.57421875" style="1" customWidth="1"/>
    <col min="12" max="12" width="0.42578125" style="1" customWidth="1"/>
    <col min="13" max="13" width="11.00390625" style="1" customWidth="1"/>
    <col min="14" max="14" width="4.140625" style="1" customWidth="1"/>
    <col min="15" max="15" width="6.00390625" style="1" customWidth="1"/>
    <col min="16" max="16" width="12.28125" style="1" customWidth="1"/>
    <col min="17" max="16384" width="9.140625" style="1" customWidth="1"/>
  </cols>
  <sheetData>
    <row r="1" spans="13:17" ht="15.75">
      <c r="M1" s="60" t="s">
        <v>444</v>
      </c>
      <c r="N1" s="60"/>
      <c r="O1" s="60"/>
      <c r="P1" s="60"/>
      <c r="Q1" s="15"/>
    </row>
    <row r="2" spans="13:17" ht="15.75">
      <c r="M2" s="60" t="s">
        <v>445</v>
      </c>
      <c r="N2" s="60"/>
      <c r="O2" s="60"/>
      <c r="P2" s="60"/>
      <c r="Q2" s="60"/>
    </row>
    <row r="3" spans="13:17" ht="15.75">
      <c r="M3" s="60" t="s">
        <v>446</v>
      </c>
      <c r="N3" s="60"/>
      <c r="O3" s="60"/>
      <c r="P3" s="60"/>
      <c r="Q3" s="60"/>
    </row>
    <row r="4" spans="1:17" s="16" customFormat="1" ht="15.75">
      <c r="A4" s="1"/>
      <c r="B4" s="1"/>
      <c r="C4" s="1"/>
      <c r="D4" s="11"/>
      <c r="E4" s="11"/>
      <c r="F4" s="11"/>
      <c r="G4" s="11"/>
      <c r="H4" s="1"/>
      <c r="I4" s="1"/>
      <c r="J4" s="1"/>
      <c r="K4" s="1"/>
      <c r="L4" s="1"/>
      <c r="M4" s="60" t="s">
        <v>447</v>
      </c>
      <c r="N4" s="60"/>
      <c r="O4" s="60"/>
      <c r="P4" s="60"/>
      <c r="Q4" s="60"/>
    </row>
    <row r="5" spans="1:17" s="16" customFormat="1" ht="15.75">
      <c r="A5" s="1"/>
      <c r="B5" s="1"/>
      <c r="C5" s="1"/>
      <c r="D5" s="11"/>
      <c r="E5" s="11"/>
      <c r="F5" s="11"/>
      <c r="G5" s="11"/>
      <c r="H5" s="1"/>
      <c r="I5" s="1"/>
      <c r="J5" s="1"/>
      <c r="K5" s="1"/>
      <c r="L5" s="1"/>
      <c r="M5" s="60" t="s">
        <v>448</v>
      </c>
      <c r="N5" s="60"/>
      <c r="O5" s="60"/>
      <c r="P5" s="60"/>
      <c r="Q5" s="60"/>
    </row>
    <row r="6" spans="1:17" s="16" customFormat="1" ht="15.75">
      <c r="A6" s="1"/>
      <c r="B6" s="1"/>
      <c r="C6" s="1"/>
      <c r="D6" s="11"/>
      <c r="E6" s="11"/>
      <c r="F6" s="11"/>
      <c r="G6" s="11"/>
      <c r="H6" s="1"/>
      <c r="I6" s="1"/>
      <c r="J6" s="1"/>
      <c r="K6" s="1"/>
      <c r="L6" s="1"/>
      <c r="M6" s="60" t="s">
        <v>449</v>
      </c>
      <c r="N6" s="60"/>
      <c r="O6" s="60"/>
      <c r="P6" s="60"/>
      <c r="Q6" s="60"/>
    </row>
    <row r="7" spans="1:17" s="16" customFormat="1" ht="56.25" customHeight="1">
      <c r="A7" s="61" t="s">
        <v>24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s="16" customFormat="1" ht="63" customHeight="1">
      <c r="A8" s="49" t="s">
        <v>0</v>
      </c>
      <c r="B8" s="49" t="s">
        <v>1</v>
      </c>
      <c r="C8" s="49" t="s">
        <v>2</v>
      </c>
      <c r="D8" s="62" t="s">
        <v>3</v>
      </c>
      <c r="E8" s="62" t="s">
        <v>4</v>
      </c>
      <c r="F8" s="62" t="s">
        <v>462</v>
      </c>
      <c r="G8" s="62" t="s">
        <v>463</v>
      </c>
      <c r="H8" s="55" t="s">
        <v>5</v>
      </c>
      <c r="I8" s="53"/>
      <c r="J8" s="49" t="s">
        <v>450</v>
      </c>
      <c r="K8" s="56" t="s">
        <v>59</v>
      </c>
      <c r="L8" s="57"/>
      <c r="M8" s="55" t="s">
        <v>375</v>
      </c>
      <c r="N8" s="52"/>
      <c r="O8" s="53"/>
      <c r="P8" s="49" t="s">
        <v>58</v>
      </c>
      <c r="Q8" s="49" t="s">
        <v>177</v>
      </c>
    </row>
    <row r="9" spans="1:17" s="16" customFormat="1" ht="39.75" customHeight="1">
      <c r="A9" s="50"/>
      <c r="B9" s="50"/>
      <c r="C9" s="50"/>
      <c r="D9" s="50"/>
      <c r="E9" s="50"/>
      <c r="F9" s="63"/>
      <c r="G9" s="63"/>
      <c r="H9" s="6" t="s">
        <v>451</v>
      </c>
      <c r="I9" s="6" t="s">
        <v>452</v>
      </c>
      <c r="J9" s="50"/>
      <c r="K9" s="58"/>
      <c r="L9" s="59"/>
      <c r="M9" s="6" t="s">
        <v>378</v>
      </c>
      <c r="N9" s="6" t="s">
        <v>453</v>
      </c>
      <c r="O9" s="6" t="s">
        <v>379</v>
      </c>
      <c r="P9" s="50"/>
      <c r="Q9" s="50"/>
    </row>
    <row r="10" spans="1:17" s="16" customFormat="1" ht="15.75" customHeight="1">
      <c r="A10" s="7">
        <v>1</v>
      </c>
      <c r="B10" s="7">
        <v>2</v>
      </c>
      <c r="C10" s="7">
        <v>3</v>
      </c>
      <c r="D10" s="12">
        <v>4</v>
      </c>
      <c r="E10" s="12">
        <v>5</v>
      </c>
      <c r="F10" s="12"/>
      <c r="G10" s="12"/>
      <c r="H10" s="7">
        <v>6</v>
      </c>
      <c r="I10" s="10"/>
      <c r="J10" s="10"/>
      <c r="K10" s="54">
        <v>7</v>
      </c>
      <c r="L10" s="53"/>
      <c r="M10" s="8">
        <v>8</v>
      </c>
      <c r="N10" s="8"/>
      <c r="O10" s="8">
        <v>9</v>
      </c>
      <c r="P10" s="7">
        <v>10</v>
      </c>
      <c r="Q10" s="7">
        <v>11</v>
      </c>
    </row>
    <row r="11" spans="1:17" s="16" customFormat="1" ht="15.75">
      <c r="A11" s="51" t="s">
        <v>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9" s="16" customFormat="1" ht="84">
      <c r="A12" s="18">
        <v>1</v>
      </c>
      <c r="B12" s="19" t="s">
        <v>6</v>
      </c>
      <c r="C12" s="20" t="s">
        <v>178</v>
      </c>
      <c r="D12" s="21" t="s">
        <v>26</v>
      </c>
      <c r="E12" s="22" t="s">
        <v>454</v>
      </c>
      <c r="F12" s="23">
        <v>4911.1</v>
      </c>
      <c r="G12" s="23" t="s">
        <v>464</v>
      </c>
      <c r="H12" s="24" t="s">
        <v>376</v>
      </c>
      <c r="I12" s="25">
        <v>199</v>
      </c>
      <c r="J12" s="25">
        <v>2.769</v>
      </c>
      <c r="K12" s="47">
        <f aca="true" t="shared" si="0" ref="K12:K25">J12/365*I12</f>
        <v>1.5096739726027397</v>
      </c>
      <c r="L12" s="48"/>
      <c r="M12" s="26" t="s">
        <v>380</v>
      </c>
      <c r="N12" s="26">
        <v>1.4</v>
      </c>
      <c r="O12" s="27">
        <f aca="true" t="shared" si="1" ref="O12:O25">K12-N12</f>
        <v>0.10967397260273981</v>
      </c>
      <c r="P12" s="24" t="s">
        <v>289</v>
      </c>
      <c r="Q12" s="28" t="s">
        <v>287</v>
      </c>
      <c r="R12" s="16">
        <v>2</v>
      </c>
      <c r="S12" s="16">
        <v>1</v>
      </c>
    </row>
    <row r="13" spans="1:19" s="16" customFormat="1" ht="84">
      <c r="A13" s="18">
        <v>2</v>
      </c>
      <c r="B13" s="29" t="s">
        <v>7</v>
      </c>
      <c r="C13" s="26" t="s">
        <v>27</v>
      </c>
      <c r="D13" s="22" t="s">
        <v>28</v>
      </c>
      <c r="E13" s="22" t="s">
        <v>455</v>
      </c>
      <c r="F13" s="30">
        <v>9692.4</v>
      </c>
      <c r="G13" s="30" t="s">
        <v>464</v>
      </c>
      <c r="H13" s="31" t="s">
        <v>174</v>
      </c>
      <c r="I13" s="32">
        <v>443</v>
      </c>
      <c r="J13" s="25">
        <v>2.769</v>
      </c>
      <c r="K13" s="47">
        <f t="shared" si="0"/>
        <v>3.360731506849315</v>
      </c>
      <c r="L13" s="48"/>
      <c r="M13" s="33" t="s">
        <v>456</v>
      </c>
      <c r="N13" s="26">
        <v>3.6</v>
      </c>
      <c r="O13" s="27">
        <f t="shared" si="1"/>
        <v>-0.2392684931506852</v>
      </c>
      <c r="P13" s="31" t="s">
        <v>290</v>
      </c>
      <c r="Q13" s="34" t="s">
        <v>287</v>
      </c>
      <c r="R13" s="16">
        <v>4</v>
      </c>
      <c r="S13" s="16">
        <v>0</v>
      </c>
    </row>
    <row r="14" spans="1:18" s="16" customFormat="1" ht="84">
      <c r="A14" s="18">
        <v>3</v>
      </c>
      <c r="B14" s="29" t="s">
        <v>8</v>
      </c>
      <c r="C14" s="26" t="s">
        <v>29</v>
      </c>
      <c r="D14" s="22" t="s">
        <v>175</v>
      </c>
      <c r="E14" s="22" t="s">
        <v>455</v>
      </c>
      <c r="F14" s="30">
        <v>6267.8</v>
      </c>
      <c r="G14" s="30" t="s">
        <v>464</v>
      </c>
      <c r="H14" s="31" t="s">
        <v>176</v>
      </c>
      <c r="I14" s="32">
        <v>325</v>
      </c>
      <c r="J14" s="25">
        <v>2.769</v>
      </c>
      <c r="K14" s="47">
        <f t="shared" si="0"/>
        <v>2.4655479452054796</v>
      </c>
      <c r="L14" s="48"/>
      <c r="M14" s="35" t="s">
        <v>456</v>
      </c>
      <c r="N14" s="26">
        <v>3.6</v>
      </c>
      <c r="O14" s="27">
        <f t="shared" si="1"/>
        <v>-1.1344520547945205</v>
      </c>
      <c r="P14" s="31" t="s">
        <v>291</v>
      </c>
      <c r="Q14" s="34" t="s">
        <v>287</v>
      </c>
      <c r="R14" s="16">
        <v>4</v>
      </c>
    </row>
    <row r="15" spans="1:19" s="16" customFormat="1" ht="84">
      <c r="A15" s="18">
        <v>4</v>
      </c>
      <c r="B15" s="29" t="s">
        <v>9</v>
      </c>
      <c r="C15" s="26" t="s">
        <v>31</v>
      </c>
      <c r="D15" s="22" t="s">
        <v>30</v>
      </c>
      <c r="E15" s="22" t="s">
        <v>455</v>
      </c>
      <c r="F15" s="30">
        <v>11065.9</v>
      </c>
      <c r="G15" s="30" t="s">
        <v>468</v>
      </c>
      <c r="H15" s="31" t="s">
        <v>221</v>
      </c>
      <c r="I15" s="32">
        <v>503</v>
      </c>
      <c r="J15" s="32">
        <v>2.769</v>
      </c>
      <c r="K15" s="47">
        <f t="shared" si="0"/>
        <v>3.815909589041096</v>
      </c>
      <c r="L15" s="48"/>
      <c r="M15" s="35" t="s">
        <v>456</v>
      </c>
      <c r="N15" s="26">
        <v>3.6</v>
      </c>
      <c r="O15" s="27">
        <f t="shared" si="1"/>
        <v>0.2159095890410958</v>
      </c>
      <c r="P15" s="31" t="s">
        <v>292</v>
      </c>
      <c r="Q15" s="36" t="s">
        <v>287</v>
      </c>
      <c r="R15" s="16">
        <v>4</v>
      </c>
      <c r="S15" s="16">
        <v>0</v>
      </c>
    </row>
    <row r="16" spans="1:19" s="16" customFormat="1" ht="63.75" customHeight="1">
      <c r="A16" s="18">
        <v>5</v>
      </c>
      <c r="B16" s="29" t="s">
        <v>10</v>
      </c>
      <c r="C16" s="26" t="s">
        <v>32</v>
      </c>
      <c r="D16" s="22" t="s">
        <v>33</v>
      </c>
      <c r="E16" s="22" t="s">
        <v>455</v>
      </c>
      <c r="F16" s="30">
        <v>3179.6</v>
      </c>
      <c r="G16" s="30" t="s">
        <v>469</v>
      </c>
      <c r="H16" s="31">
        <v>148</v>
      </c>
      <c r="I16" s="32">
        <v>148</v>
      </c>
      <c r="J16" s="25">
        <v>2.769</v>
      </c>
      <c r="K16" s="47">
        <f t="shared" si="0"/>
        <v>1.122772602739726</v>
      </c>
      <c r="L16" s="48"/>
      <c r="M16" s="35" t="s">
        <v>386</v>
      </c>
      <c r="N16" s="26">
        <v>1.4</v>
      </c>
      <c r="O16" s="27">
        <f t="shared" si="1"/>
        <v>-0.2772273972602739</v>
      </c>
      <c r="P16" s="31" t="s">
        <v>294</v>
      </c>
      <c r="Q16" s="34" t="s">
        <v>287</v>
      </c>
      <c r="R16" s="16">
        <v>2</v>
      </c>
      <c r="S16" s="16">
        <v>0</v>
      </c>
    </row>
    <row r="17" spans="1:19" s="17" customFormat="1" ht="63.75" customHeight="1">
      <c r="A17" s="18">
        <v>6</v>
      </c>
      <c r="B17" s="29" t="s">
        <v>11</v>
      </c>
      <c r="C17" s="26" t="s">
        <v>34</v>
      </c>
      <c r="D17" s="22" t="s">
        <v>35</v>
      </c>
      <c r="E17" s="22" t="s">
        <v>455</v>
      </c>
      <c r="F17" s="30">
        <v>6396.3</v>
      </c>
      <c r="G17" s="30" t="s">
        <v>468</v>
      </c>
      <c r="H17" s="31" t="s">
        <v>295</v>
      </c>
      <c r="I17" s="32">
        <v>283</v>
      </c>
      <c r="J17" s="25">
        <v>2.769</v>
      </c>
      <c r="K17" s="47">
        <f t="shared" si="0"/>
        <v>2.1469232876712327</v>
      </c>
      <c r="L17" s="48"/>
      <c r="M17" s="35" t="s">
        <v>456</v>
      </c>
      <c r="N17" s="26">
        <v>3.6</v>
      </c>
      <c r="O17" s="27">
        <f t="shared" si="1"/>
        <v>-1.4530767123287673</v>
      </c>
      <c r="P17" s="31" t="s">
        <v>296</v>
      </c>
      <c r="Q17" s="34" t="s">
        <v>287</v>
      </c>
      <c r="R17" s="17">
        <v>4</v>
      </c>
      <c r="S17" s="17">
        <v>0</v>
      </c>
    </row>
    <row r="18" spans="1:19" s="16" customFormat="1" ht="84">
      <c r="A18" s="18">
        <v>7</v>
      </c>
      <c r="B18" s="29" t="s">
        <v>12</v>
      </c>
      <c r="C18" s="26" t="s">
        <v>36</v>
      </c>
      <c r="D18" s="22" t="s">
        <v>37</v>
      </c>
      <c r="E18" s="22" t="s">
        <v>455</v>
      </c>
      <c r="F18" s="30">
        <v>16750.6</v>
      </c>
      <c r="G18" s="30" t="s">
        <v>464</v>
      </c>
      <c r="H18" s="31" t="s">
        <v>297</v>
      </c>
      <c r="I18" s="32">
        <v>846</v>
      </c>
      <c r="J18" s="25">
        <v>2.769</v>
      </c>
      <c r="K18" s="47">
        <f t="shared" si="0"/>
        <v>6.41801095890411</v>
      </c>
      <c r="L18" s="48"/>
      <c r="M18" s="35" t="s">
        <v>457</v>
      </c>
      <c r="N18" s="26">
        <v>3.6</v>
      </c>
      <c r="O18" s="27">
        <f t="shared" si="1"/>
        <v>2.8180109589041096</v>
      </c>
      <c r="P18" s="31" t="s">
        <v>298</v>
      </c>
      <c r="Q18" s="34" t="s">
        <v>287</v>
      </c>
      <c r="R18" s="16">
        <v>4</v>
      </c>
      <c r="S18" s="16">
        <v>2</v>
      </c>
    </row>
    <row r="19" spans="1:18" s="16" customFormat="1" ht="63.75" customHeight="1">
      <c r="A19" s="18">
        <v>8</v>
      </c>
      <c r="B19" s="29" t="s">
        <v>13</v>
      </c>
      <c r="C19" s="26" t="s">
        <v>40</v>
      </c>
      <c r="D19" s="22" t="s">
        <v>41</v>
      </c>
      <c r="E19" s="22" t="s">
        <v>455</v>
      </c>
      <c r="F19" s="30">
        <v>3469.6</v>
      </c>
      <c r="G19" s="30" t="s">
        <v>470</v>
      </c>
      <c r="H19" s="31" t="s">
        <v>299</v>
      </c>
      <c r="I19" s="32">
        <v>252</v>
      </c>
      <c r="J19" s="25">
        <v>2.769</v>
      </c>
      <c r="K19" s="47">
        <f t="shared" si="0"/>
        <v>1.9117479452054795</v>
      </c>
      <c r="L19" s="48"/>
      <c r="M19" s="35" t="s">
        <v>386</v>
      </c>
      <c r="N19" s="26">
        <v>1.4</v>
      </c>
      <c r="O19" s="27">
        <f t="shared" si="1"/>
        <v>0.5117479452054796</v>
      </c>
      <c r="P19" s="31" t="s">
        <v>300</v>
      </c>
      <c r="Q19" s="34" t="s">
        <v>287</v>
      </c>
      <c r="R19" s="16">
        <v>2</v>
      </c>
    </row>
    <row r="20" spans="1:17" s="16" customFormat="1" ht="81.75" customHeight="1">
      <c r="A20" s="18">
        <v>9</v>
      </c>
      <c r="B20" s="29" t="s">
        <v>14</v>
      </c>
      <c r="C20" s="26" t="s">
        <v>42</v>
      </c>
      <c r="D20" s="22" t="s">
        <v>43</v>
      </c>
      <c r="E20" s="22" t="s">
        <v>455</v>
      </c>
      <c r="F20" s="30">
        <v>1238.51</v>
      </c>
      <c r="G20" s="30" t="s">
        <v>470</v>
      </c>
      <c r="H20" s="31" t="s">
        <v>301</v>
      </c>
      <c r="I20" s="32">
        <v>65</v>
      </c>
      <c r="J20" s="25">
        <v>2.769</v>
      </c>
      <c r="K20" s="47">
        <f t="shared" si="0"/>
        <v>0.49310958904109586</v>
      </c>
      <c r="L20" s="48"/>
      <c r="M20" s="35" t="s">
        <v>404</v>
      </c>
      <c r="N20" s="26">
        <v>0.7</v>
      </c>
      <c r="O20" s="27">
        <f t="shared" si="1"/>
        <v>-0.2068904109589041</v>
      </c>
      <c r="P20" s="31" t="s">
        <v>300</v>
      </c>
      <c r="Q20" s="36" t="s">
        <v>293</v>
      </c>
    </row>
    <row r="21" spans="1:17" s="16" customFormat="1" ht="81.75" customHeight="1">
      <c r="A21" s="18">
        <v>10</v>
      </c>
      <c r="B21" s="29" t="s">
        <v>15</v>
      </c>
      <c r="C21" s="26" t="s">
        <v>472</v>
      </c>
      <c r="D21" s="22" t="s">
        <v>473</v>
      </c>
      <c r="E21" s="22" t="s">
        <v>455</v>
      </c>
      <c r="F21" s="30">
        <v>1234</v>
      </c>
      <c r="G21" s="30" t="s">
        <v>470</v>
      </c>
      <c r="H21" s="31" t="s">
        <v>476</v>
      </c>
      <c r="I21" s="32">
        <v>35</v>
      </c>
      <c r="J21" s="25">
        <v>2.787</v>
      </c>
      <c r="K21" s="47">
        <f>J21/365*I21</f>
        <v>0.26724657534246576</v>
      </c>
      <c r="L21" s="48"/>
      <c r="M21" s="26" t="s">
        <v>385</v>
      </c>
      <c r="N21" s="26"/>
      <c r="O21" s="27">
        <f t="shared" si="1"/>
        <v>0.26724657534246576</v>
      </c>
      <c r="P21" s="31" t="s">
        <v>300</v>
      </c>
      <c r="Q21" s="36" t="s">
        <v>293</v>
      </c>
    </row>
    <row r="22" spans="1:17" s="16" customFormat="1" ht="81.75" customHeight="1">
      <c r="A22" s="18">
        <v>11</v>
      </c>
      <c r="B22" s="29" t="s">
        <v>16</v>
      </c>
      <c r="C22" s="26" t="s">
        <v>474</v>
      </c>
      <c r="D22" s="22" t="s">
        <v>475</v>
      </c>
      <c r="E22" s="22" t="s">
        <v>455</v>
      </c>
      <c r="F22" s="30">
        <v>149.2</v>
      </c>
      <c r="G22" s="30" t="s">
        <v>470</v>
      </c>
      <c r="H22" s="31">
        <v>11</v>
      </c>
      <c r="I22" s="32">
        <v>11</v>
      </c>
      <c r="J22" s="25">
        <v>2.787</v>
      </c>
      <c r="K22" s="47">
        <f>J22/365*I22</f>
        <v>0.08399178082191781</v>
      </c>
      <c r="L22" s="48"/>
      <c r="M22" s="26" t="s">
        <v>385</v>
      </c>
      <c r="N22" s="26"/>
      <c r="O22" s="27">
        <f t="shared" si="1"/>
        <v>0.08399178082191781</v>
      </c>
      <c r="P22" s="31" t="s">
        <v>300</v>
      </c>
      <c r="Q22" s="36" t="s">
        <v>293</v>
      </c>
    </row>
    <row r="23" spans="1:17" s="16" customFormat="1" ht="63.75" customHeight="1">
      <c r="A23" s="18">
        <v>12</v>
      </c>
      <c r="B23" s="29" t="s">
        <v>17</v>
      </c>
      <c r="C23" s="26" t="s">
        <v>38</v>
      </c>
      <c r="D23" s="22" t="s">
        <v>39</v>
      </c>
      <c r="E23" s="22" t="s">
        <v>455</v>
      </c>
      <c r="F23" s="30">
        <v>5508.41</v>
      </c>
      <c r="G23" s="30" t="s">
        <v>468</v>
      </c>
      <c r="H23" s="31" t="s">
        <v>302</v>
      </c>
      <c r="I23" s="32">
        <v>274</v>
      </c>
      <c r="J23" s="25">
        <v>2.769</v>
      </c>
      <c r="K23" s="47">
        <f t="shared" si="0"/>
        <v>2.0786465753424657</v>
      </c>
      <c r="L23" s="48"/>
      <c r="M23" s="35" t="s">
        <v>405</v>
      </c>
      <c r="N23" s="26">
        <v>2.1</v>
      </c>
      <c r="O23" s="27">
        <f t="shared" si="1"/>
        <v>-0.021353424657534426</v>
      </c>
      <c r="P23" s="31" t="s">
        <v>303</v>
      </c>
      <c r="Q23" s="36" t="s">
        <v>287</v>
      </c>
    </row>
    <row r="24" spans="1:17" s="16" customFormat="1" ht="88.5" customHeight="1">
      <c r="A24" s="18">
        <v>13</v>
      </c>
      <c r="B24" s="29" t="s">
        <v>18</v>
      </c>
      <c r="C24" s="26" t="s">
        <v>44</v>
      </c>
      <c r="D24" s="22" t="s">
        <v>45</v>
      </c>
      <c r="E24" s="22" t="s">
        <v>455</v>
      </c>
      <c r="F24" s="30">
        <v>486</v>
      </c>
      <c r="G24" s="30" t="s">
        <v>470</v>
      </c>
      <c r="H24" s="31">
        <v>50</v>
      </c>
      <c r="I24" s="32">
        <v>50</v>
      </c>
      <c r="J24" s="32">
        <v>2.787</v>
      </c>
      <c r="K24" s="47">
        <f t="shared" si="0"/>
        <v>0.3817808219178082</v>
      </c>
      <c r="L24" s="48"/>
      <c r="M24" s="35" t="s">
        <v>385</v>
      </c>
      <c r="N24" s="26"/>
      <c r="O24" s="27">
        <f t="shared" si="1"/>
        <v>0.3817808219178082</v>
      </c>
      <c r="P24" s="31" t="s">
        <v>300</v>
      </c>
      <c r="Q24" s="36" t="s">
        <v>293</v>
      </c>
    </row>
    <row r="25" spans="1:17" s="16" customFormat="1" ht="91.5" customHeight="1">
      <c r="A25" s="18">
        <v>14</v>
      </c>
      <c r="B25" s="29" t="s">
        <v>53</v>
      </c>
      <c r="C25" s="26" t="s">
        <v>46</v>
      </c>
      <c r="D25" s="22" t="s">
        <v>47</v>
      </c>
      <c r="E25" s="22" t="s">
        <v>455</v>
      </c>
      <c r="F25" s="30">
        <v>1644.91</v>
      </c>
      <c r="G25" s="30" t="s">
        <v>470</v>
      </c>
      <c r="H25" s="31" t="s">
        <v>304</v>
      </c>
      <c r="I25" s="32">
        <v>131</v>
      </c>
      <c r="J25" s="25">
        <v>2.787</v>
      </c>
      <c r="K25" s="47">
        <f t="shared" si="0"/>
        <v>1.0002657534246575</v>
      </c>
      <c r="L25" s="48"/>
      <c r="M25" s="35" t="s">
        <v>385</v>
      </c>
      <c r="N25" s="26"/>
      <c r="O25" s="27">
        <f t="shared" si="1"/>
        <v>1.0002657534246575</v>
      </c>
      <c r="P25" s="31" t="s">
        <v>300</v>
      </c>
      <c r="Q25" s="36" t="s">
        <v>293</v>
      </c>
    </row>
    <row r="26" spans="1:17" s="16" customFormat="1" ht="15.75">
      <c r="A26" s="37" t="s">
        <v>48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s="16" customFormat="1" ht="89.25">
      <c r="A27" s="18">
        <v>15</v>
      </c>
      <c r="B27" s="29" t="s">
        <v>54</v>
      </c>
      <c r="C27" s="26" t="s">
        <v>49</v>
      </c>
      <c r="D27" s="22" t="s">
        <v>50</v>
      </c>
      <c r="E27" s="22" t="s">
        <v>455</v>
      </c>
      <c r="F27" s="30">
        <v>18249.7</v>
      </c>
      <c r="G27" s="30" t="s">
        <v>464</v>
      </c>
      <c r="H27" s="31" t="s">
        <v>305</v>
      </c>
      <c r="I27" s="32">
        <v>818</v>
      </c>
      <c r="J27" s="32">
        <v>2.769</v>
      </c>
      <c r="K27" s="47">
        <f aca="true" t="shared" si="2" ref="K27:K72">J27/365*I27</f>
        <v>6.205594520547945</v>
      </c>
      <c r="L27" s="48"/>
      <c r="M27" s="26" t="s">
        <v>403</v>
      </c>
      <c r="N27" s="26">
        <v>2.8</v>
      </c>
      <c r="O27" s="27">
        <f aca="true" t="shared" si="3" ref="O27:O72">K27-N27</f>
        <v>3.405594520547945</v>
      </c>
      <c r="P27" s="31" t="s">
        <v>306</v>
      </c>
      <c r="Q27" s="36" t="s">
        <v>287</v>
      </c>
    </row>
    <row r="28" spans="1:17" s="16" customFormat="1" ht="89.25">
      <c r="A28" s="18">
        <v>16</v>
      </c>
      <c r="B28" s="40" t="s">
        <v>57</v>
      </c>
      <c r="C28" s="26" t="s">
        <v>51</v>
      </c>
      <c r="D28" s="22" t="s">
        <v>52</v>
      </c>
      <c r="E28" s="22" t="s">
        <v>455</v>
      </c>
      <c r="F28" s="30">
        <v>15803.4</v>
      </c>
      <c r="G28" s="30" t="s">
        <v>464</v>
      </c>
      <c r="H28" s="31" t="s">
        <v>307</v>
      </c>
      <c r="I28" s="32">
        <v>654</v>
      </c>
      <c r="J28" s="32">
        <v>2.769</v>
      </c>
      <c r="K28" s="47">
        <f t="shared" si="2"/>
        <v>4.961441095890411</v>
      </c>
      <c r="L28" s="48"/>
      <c r="M28" s="35" t="s">
        <v>403</v>
      </c>
      <c r="N28" s="35">
        <v>2.8</v>
      </c>
      <c r="O28" s="27">
        <f t="shared" si="3"/>
        <v>2.161441095890411</v>
      </c>
      <c r="P28" s="31" t="s">
        <v>308</v>
      </c>
      <c r="Q28" s="34" t="s">
        <v>287</v>
      </c>
    </row>
    <row r="29" spans="1:17" s="16" customFormat="1" ht="63.75" customHeight="1">
      <c r="A29" s="18">
        <v>17</v>
      </c>
      <c r="B29" s="29" t="s">
        <v>62</v>
      </c>
      <c r="C29" s="26" t="s">
        <v>55</v>
      </c>
      <c r="D29" s="22" t="s">
        <v>56</v>
      </c>
      <c r="E29" s="22" t="s">
        <v>455</v>
      </c>
      <c r="F29" s="30">
        <v>9282.18</v>
      </c>
      <c r="G29" s="30" t="s">
        <v>470</v>
      </c>
      <c r="H29" s="31" t="s">
        <v>309</v>
      </c>
      <c r="I29" s="32">
        <v>446</v>
      </c>
      <c r="J29" s="32">
        <v>2.769</v>
      </c>
      <c r="K29" s="47">
        <f t="shared" si="2"/>
        <v>3.383490410958904</v>
      </c>
      <c r="L29" s="48"/>
      <c r="M29" s="35" t="s">
        <v>402</v>
      </c>
      <c r="N29" s="35">
        <v>3.5</v>
      </c>
      <c r="O29" s="27">
        <f t="shared" si="3"/>
        <v>-0.1165095890410961</v>
      </c>
      <c r="P29" s="31" t="s">
        <v>310</v>
      </c>
      <c r="Q29" s="36" t="s">
        <v>287</v>
      </c>
    </row>
    <row r="30" spans="1:17" s="16" customFormat="1" ht="115.5" customHeight="1">
      <c r="A30" s="18">
        <v>18</v>
      </c>
      <c r="B30" s="29" t="s">
        <v>65</v>
      </c>
      <c r="C30" s="26" t="s">
        <v>60</v>
      </c>
      <c r="D30" s="22" t="s">
        <v>61</v>
      </c>
      <c r="E30" s="22" t="s">
        <v>455</v>
      </c>
      <c r="F30" s="30">
        <v>25423.81</v>
      </c>
      <c r="G30" s="30" t="s">
        <v>464</v>
      </c>
      <c r="H30" s="31" t="s">
        <v>377</v>
      </c>
      <c r="I30" s="32">
        <v>1224</v>
      </c>
      <c r="J30" s="32">
        <v>2.769</v>
      </c>
      <c r="K30" s="47">
        <f t="shared" si="2"/>
        <v>9.285632876712329</v>
      </c>
      <c r="L30" s="48"/>
      <c r="M30" s="35" t="s">
        <v>401</v>
      </c>
      <c r="N30" s="35">
        <v>5.6</v>
      </c>
      <c r="O30" s="27">
        <f t="shared" si="3"/>
        <v>3.6856328767123294</v>
      </c>
      <c r="P30" s="31" t="s">
        <v>311</v>
      </c>
      <c r="Q30" s="36" t="s">
        <v>287</v>
      </c>
    </row>
    <row r="31" spans="1:17" s="16" customFormat="1" ht="70.5" customHeight="1">
      <c r="A31" s="18">
        <v>19</v>
      </c>
      <c r="B31" s="29" t="s">
        <v>19</v>
      </c>
      <c r="C31" s="26" t="s">
        <v>63</v>
      </c>
      <c r="D31" s="22" t="s">
        <v>64</v>
      </c>
      <c r="E31" s="22" t="s">
        <v>455</v>
      </c>
      <c r="F31" s="30">
        <v>4015.6</v>
      </c>
      <c r="G31" s="30" t="s">
        <v>464</v>
      </c>
      <c r="H31" s="31">
        <v>179</v>
      </c>
      <c r="I31" s="32">
        <v>179</v>
      </c>
      <c r="J31" s="32">
        <v>2.769</v>
      </c>
      <c r="K31" s="47">
        <f t="shared" si="2"/>
        <v>1.3579479452054795</v>
      </c>
      <c r="L31" s="48"/>
      <c r="M31" s="35" t="s">
        <v>400</v>
      </c>
      <c r="N31" s="35">
        <v>1.4</v>
      </c>
      <c r="O31" s="27">
        <f t="shared" si="3"/>
        <v>-0.042052054794520455</v>
      </c>
      <c r="P31" s="31" t="s">
        <v>312</v>
      </c>
      <c r="Q31" s="34" t="s">
        <v>287</v>
      </c>
    </row>
    <row r="32" spans="1:17" s="16" customFormat="1" ht="78" customHeight="1">
      <c r="A32" s="18">
        <v>20</v>
      </c>
      <c r="B32" s="29" t="s">
        <v>20</v>
      </c>
      <c r="C32" s="26" t="s">
        <v>66</v>
      </c>
      <c r="D32" s="22" t="s">
        <v>67</v>
      </c>
      <c r="E32" s="22" t="s">
        <v>455</v>
      </c>
      <c r="F32" s="30">
        <v>6715</v>
      </c>
      <c r="G32" s="30" t="s">
        <v>470</v>
      </c>
      <c r="H32" s="31" t="s">
        <v>313</v>
      </c>
      <c r="I32" s="32">
        <v>294</v>
      </c>
      <c r="J32" s="32">
        <v>2.769</v>
      </c>
      <c r="K32" s="47">
        <f t="shared" si="2"/>
        <v>2.230372602739726</v>
      </c>
      <c r="L32" s="48"/>
      <c r="M32" s="35" t="s">
        <v>400</v>
      </c>
      <c r="N32" s="35">
        <v>1.4</v>
      </c>
      <c r="O32" s="27">
        <f t="shared" si="3"/>
        <v>0.8303726027397262</v>
      </c>
      <c r="P32" s="31" t="s">
        <v>314</v>
      </c>
      <c r="Q32" s="34" t="s">
        <v>288</v>
      </c>
    </row>
    <row r="33" spans="1:17" s="16" customFormat="1" ht="83.25" customHeight="1">
      <c r="A33" s="18">
        <v>21</v>
      </c>
      <c r="B33" s="29" t="s">
        <v>21</v>
      </c>
      <c r="C33" s="26" t="s">
        <v>68</v>
      </c>
      <c r="D33" s="22" t="s">
        <v>69</v>
      </c>
      <c r="E33" s="22" t="s">
        <v>455</v>
      </c>
      <c r="F33" s="30">
        <v>5663.9</v>
      </c>
      <c r="G33" s="30" t="s">
        <v>464</v>
      </c>
      <c r="H33" s="31" t="s">
        <v>315</v>
      </c>
      <c r="I33" s="32">
        <v>339</v>
      </c>
      <c r="J33" s="32">
        <v>2.769</v>
      </c>
      <c r="K33" s="47">
        <f t="shared" si="2"/>
        <v>2.5717561643835616</v>
      </c>
      <c r="L33" s="48"/>
      <c r="M33" s="35" t="s">
        <v>400</v>
      </c>
      <c r="N33" s="35">
        <v>1.4</v>
      </c>
      <c r="O33" s="27">
        <f t="shared" si="3"/>
        <v>1.1717561643835617</v>
      </c>
      <c r="P33" s="31" t="s">
        <v>316</v>
      </c>
      <c r="Q33" s="36" t="s">
        <v>288</v>
      </c>
    </row>
    <row r="34" spans="1:17" s="16" customFormat="1" ht="133.5" customHeight="1">
      <c r="A34" s="18">
        <v>22</v>
      </c>
      <c r="B34" s="29" t="s">
        <v>22</v>
      </c>
      <c r="C34" s="26" t="s">
        <v>70</v>
      </c>
      <c r="D34" s="22" t="s">
        <v>317</v>
      </c>
      <c r="E34" s="22" t="s">
        <v>455</v>
      </c>
      <c r="F34" s="30">
        <v>19186.81</v>
      </c>
      <c r="G34" s="30" t="s">
        <v>464</v>
      </c>
      <c r="H34" s="31" t="s">
        <v>318</v>
      </c>
      <c r="I34" s="32">
        <v>804</v>
      </c>
      <c r="J34" s="32">
        <v>2.769</v>
      </c>
      <c r="K34" s="47">
        <f t="shared" si="2"/>
        <v>6.099386301369863</v>
      </c>
      <c r="L34" s="48"/>
      <c r="M34" s="35" t="s">
        <v>434</v>
      </c>
      <c r="N34" s="35">
        <v>2.8</v>
      </c>
      <c r="O34" s="27">
        <f t="shared" si="3"/>
        <v>3.2993863013698634</v>
      </c>
      <c r="P34" s="31" t="s">
        <v>319</v>
      </c>
      <c r="Q34" s="36" t="s">
        <v>287</v>
      </c>
    </row>
    <row r="35" spans="1:17" s="16" customFormat="1" ht="92.25" customHeight="1">
      <c r="A35" s="18">
        <v>23</v>
      </c>
      <c r="B35" s="29" t="s">
        <v>23</v>
      </c>
      <c r="C35" s="26" t="s">
        <v>71</v>
      </c>
      <c r="D35" s="22" t="s">
        <v>72</v>
      </c>
      <c r="E35" s="22" t="s">
        <v>455</v>
      </c>
      <c r="F35" s="30">
        <v>6360.84</v>
      </c>
      <c r="G35" s="30" t="s">
        <v>468</v>
      </c>
      <c r="H35" s="31" t="s">
        <v>320</v>
      </c>
      <c r="I35" s="32">
        <v>261</v>
      </c>
      <c r="J35" s="32">
        <v>2.769</v>
      </c>
      <c r="K35" s="47">
        <f t="shared" si="2"/>
        <v>1.9800246575342466</v>
      </c>
      <c r="L35" s="48"/>
      <c r="M35" s="35" t="s">
        <v>434</v>
      </c>
      <c r="N35" s="35">
        <v>2.8</v>
      </c>
      <c r="O35" s="27">
        <f t="shared" si="3"/>
        <v>-0.8199753424657532</v>
      </c>
      <c r="P35" s="31" t="s">
        <v>321</v>
      </c>
      <c r="Q35" s="34" t="s">
        <v>287</v>
      </c>
    </row>
    <row r="36" spans="1:17" s="16" customFormat="1" ht="87" customHeight="1">
      <c r="A36" s="18">
        <v>24</v>
      </c>
      <c r="B36" s="29" t="s">
        <v>76</v>
      </c>
      <c r="C36" s="26" t="s">
        <v>73</v>
      </c>
      <c r="D36" s="22" t="s">
        <v>74</v>
      </c>
      <c r="E36" s="22" t="s">
        <v>455</v>
      </c>
      <c r="F36" s="30">
        <v>1495</v>
      </c>
      <c r="G36" s="30" t="s">
        <v>470</v>
      </c>
      <c r="H36" s="31" t="s">
        <v>322</v>
      </c>
      <c r="I36" s="32">
        <v>75</v>
      </c>
      <c r="J36" s="32">
        <v>2.769</v>
      </c>
      <c r="K36" s="47">
        <f t="shared" si="2"/>
        <v>0.568972602739726</v>
      </c>
      <c r="L36" s="48"/>
      <c r="M36" s="35" t="s">
        <v>385</v>
      </c>
      <c r="N36" s="35"/>
      <c r="O36" s="27">
        <f t="shared" si="3"/>
        <v>0.568972602739726</v>
      </c>
      <c r="P36" s="31" t="s">
        <v>300</v>
      </c>
      <c r="Q36" s="36" t="s">
        <v>293</v>
      </c>
    </row>
    <row r="37" spans="1:17" s="16" customFormat="1" ht="71.25" customHeight="1">
      <c r="A37" s="18">
        <v>25</v>
      </c>
      <c r="B37" s="29" t="s">
        <v>77</v>
      </c>
      <c r="C37" s="26" t="s">
        <v>75</v>
      </c>
      <c r="D37" s="22" t="s">
        <v>323</v>
      </c>
      <c r="E37" s="22" t="s">
        <v>455</v>
      </c>
      <c r="F37" s="30">
        <v>1563.7</v>
      </c>
      <c r="G37" s="30" t="s">
        <v>470</v>
      </c>
      <c r="H37" s="31" t="s">
        <v>324</v>
      </c>
      <c r="I37" s="32">
        <v>99</v>
      </c>
      <c r="J37" s="32">
        <v>2.769</v>
      </c>
      <c r="K37" s="47">
        <f t="shared" si="2"/>
        <v>0.7510438356164384</v>
      </c>
      <c r="L37" s="48"/>
      <c r="M37" s="35" t="s">
        <v>435</v>
      </c>
      <c r="N37" s="35"/>
      <c r="O37" s="27">
        <f t="shared" si="3"/>
        <v>0.7510438356164384</v>
      </c>
      <c r="P37" s="31" t="s">
        <v>300</v>
      </c>
      <c r="Q37" s="36" t="s">
        <v>293</v>
      </c>
    </row>
    <row r="38" spans="1:17" s="16" customFormat="1" ht="84" customHeight="1">
      <c r="A38" s="18">
        <v>26</v>
      </c>
      <c r="B38" s="29" t="s">
        <v>80</v>
      </c>
      <c r="C38" s="26" t="s">
        <v>325</v>
      </c>
      <c r="D38" s="22" t="s">
        <v>78</v>
      </c>
      <c r="E38" s="22" t="s">
        <v>455</v>
      </c>
      <c r="F38" s="30">
        <v>5567.9</v>
      </c>
      <c r="G38" s="30" t="s">
        <v>464</v>
      </c>
      <c r="H38" s="31" t="s">
        <v>327</v>
      </c>
      <c r="I38" s="32">
        <v>259</v>
      </c>
      <c r="J38" s="32">
        <v>2.769</v>
      </c>
      <c r="K38" s="47">
        <f t="shared" si="2"/>
        <v>1.9648520547945205</v>
      </c>
      <c r="L38" s="48"/>
      <c r="M38" s="35" t="s">
        <v>404</v>
      </c>
      <c r="N38" s="35">
        <v>0.7</v>
      </c>
      <c r="O38" s="27">
        <f t="shared" si="3"/>
        <v>1.2648520547945206</v>
      </c>
      <c r="P38" s="31" t="s">
        <v>300</v>
      </c>
      <c r="Q38" s="36" t="s">
        <v>293</v>
      </c>
    </row>
    <row r="39" spans="1:17" s="16" customFormat="1" ht="81.75" customHeight="1">
      <c r="A39" s="18">
        <v>27</v>
      </c>
      <c r="B39" s="29" t="s">
        <v>83</v>
      </c>
      <c r="C39" s="26" t="s">
        <v>326</v>
      </c>
      <c r="D39" s="22" t="s">
        <v>79</v>
      </c>
      <c r="E39" s="22" t="s">
        <v>455</v>
      </c>
      <c r="F39" s="30">
        <v>3320.1</v>
      </c>
      <c r="G39" s="30" t="s">
        <v>464</v>
      </c>
      <c r="H39" s="31" t="s">
        <v>328</v>
      </c>
      <c r="I39" s="32">
        <v>166</v>
      </c>
      <c r="J39" s="32">
        <v>2.769</v>
      </c>
      <c r="K39" s="47">
        <f t="shared" si="2"/>
        <v>1.2593260273972602</v>
      </c>
      <c r="L39" s="48"/>
      <c r="M39" s="35" t="s">
        <v>404</v>
      </c>
      <c r="N39" s="35">
        <v>0.7</v>
      </c>
      <c r="O39" s="27">
        <f t="shared" si="3"/>
        <v>0.5593260273972602</v>
      </c>
      <c r="P39" s="31" t="s">
        <v>300</v>
      </c>
      <c r="Q39" s="36" t="s">
        <v>293</v>
      </c>
    </row>
    <row r="40" spans="1:17" s="16" customFormat="1" ht="89.25" customHeight="1">
      <c r="A40" s="18">
        <v>28</v>
      </c>
      <c r="B40" s="29" t="s">
        <v>85</v>
      </c>
      <c r="C40" s="26" t="s">
        <v>81</v>
      </c>
      <c r="D40" s="22" t="s">
        <v>82</v>
      </c>
      <c r="E40" s="22" t="s">
        <v>455</v>
      </c>
      <c r="F40" s="30">
        <v>804.4</v>
      </c>
      <c r="G40" s="30" t="s">
        <v>470</v>
      </c>
      <c r="H40" s="31" t="s">
        <v>329</v>
      </c>
      <c r="I40" s="32">
        <v>48</v>
      </c>
      <c r="J40" s="32">
        <v>2.769</v>
      </c>
      <c r="K40" s="47">
        <f t="shared" si="2"/>
        <v>0.3641424657534247</v>
      </c>
      <c r="L40" s="48"/>
      <c r="M40" s="35" t="s">
        <v>386</v>
      </c>
      <c r="N40" s="35">
        <v>1.4</v>
      </c>
      <c r="O40" s="27">
        <f t="shared" si="3"/>
        <v>-1.0358575342465752</v>
      </c>
      <c r="P40" s="31" t="s">
        <v>300</v>
      </c>
      <c r="Q40" s="36" t="s">
        <v>287</v>
      </c>
    </row>
    <row r="41" spans="1:17" s="16" customFormat="1" ht="96" customHeight="1">
      <c r="A41" s="18">
        <v>29</v>
      </c>
      <c r="B41" s="29" t="s">
        <v>87</v>
      </c>
      <c r="C41" s="26" t="s">
        <v>84</v>
      </c>
      <c r="D41" s="22" t="s">
        <v>330</v>
      </c>
      <c r="E41" s="22" t="s">
        <v>455</v>
      </c>
      <c r="F41" s="30">
        <v>1307</v>
      </c>
      <c r="G41" s="30" t="s">
        <v>470</v>
      </c>
      <c r="H41" s="31" t="s">
        <v>331</v>
      </c>
      <c r="I41" s="32">
        <v>41</v>
      </c>
      <c r="J41" s="32">
        <v>2.769</v>
      </c>
      <c r="K41" s="47">
        <f t="shared" si="2"/>
        <v>0.3110383561643836</v>
      </c>
      <c r="L41" s="48"/>
      <c r="M41" s="35" t="s">
        <v>386</v>
      </c>
      <c r="N41" s="35">
        <v>1.4</v>
      </c>
      <c r="O41" s="27">
        <f t="shared" si="3"/>
        <v>-1.0889616438356162</v>
      </c>
      <c r="P41" s="31" t="s">
        <v>300</v>
      </c>
      <c r="Q41" s="36" t="s">
        <v>287</v>
      </c>
    </row>
    <row r="42" spans="1:17" s="16" customFormat="1" ht="87.75" customHeight="1">
      <c r="A42" s="18">
        <v>30</v>
      </c>
      <c r="B42" s="29" t="s">
        <v>89</v>
      </c>
      <c r="C42" s="26" t="s">
        <v>86</v>
      </c>
      <c r="D42" s="22" t="s">
        <v>332</v>
      </c>
      <c r="E42" s="22" t="s">
        <v>455</v>
      </c>
      <c r="F42" s="30">
        <v>1252.2</v>
      </c>
      <c r="G42" s="30" t="s">
        <v>470</v>
      </c>
      <c r="H42" s="31" t="s">
        <v>333</v>
      </c>
      <c r="I42" s="32">
        <v>58</v>
      </c>
      <c r="J42" s="32">
        <v>2.769</v>
      </c>
      <c r="K42" s="47">
        <f t="shared" si="2"/>
        <v>0.4400054794520548</v>
      </c>
      <c r="L42" s="48"/>
      <c r="M42" s="35" t="s">
        <v>404</v>
      </c>
      <c r="N42" s="35">
        <v>0.7</v>
      </c>
      <c r="O42" s="27">
        <f t="shared" si="3"/>
        <v>-0.25999452054794514</v>
      </c>
      <c r="P42" s="31" t="s">
        <v>300</v>
      </c>
      <c r="Q42" s="36" t="s">
        <v>287</v>
      </c>
    </row>
    <row r="43" spans="1:17" s="16" customFormat="1" ht="90.75" customHeight="1">
      <c r="A43" s="18">
        <v>31</v>
      </c>
      <c r="B43" s="29" t="s">
        <v>91</v>
      </c>
      <c r="C43" s="26" t="s">
        <v>88</v>
      </c>
      <c r="D43" s="22" t="s">
        <v>334</v>
      </c>
      <c r="E43" s="22" t="s">
        <v>455</v>
      </c>
      <c r="F43" s="30">
        <v>494.6</v>
      </c>
      <c r="G43" s="30" t="s">
        <v>470</v>
      </c>
      <c r="H43" s="31" t="s">
        <v>335</v>
      </c>
      <c r="I43" s="32">
        <v>17</v>
      </c>
      <c r="J43" s="32">
        <v>2.769</v>
      </c>
      <c r="K43" s="47">
        <f t="shared" si="2"/>
        <v>0.12896712328767124</v>
      </c>
      <c r="L43" s="48"/>
      <c r="M43" s="35" t="s">
        <v>436</v>
      </c>
      <c r="N43" s="35"/>
      <c r="O43" s="27">
        <f t="shared" si="3"/>
        <v>0.12896712328767124</v>
      </c>
      <c r="P43" s="31" t="s">
        <v>300</v>
      </c>
      <c r="Q43" s="36" t="s">
        <v>293</v>
      </c>
    </row>
    <row r="44" spans="1:17" s="16" customFormat="1" ht="87" customHeight="1">
      <c r="A44" s="18">
        <v>32</v>
      </c>
      <c r="B44" s="29" t="s">
        <v>92</v>
      </c>
      <c r="C44" s="26" t="s">
        <v>90</v>
      </c>
      <c r="D44" s="22" t="s">
        <v>336</v>
      </c>
      <c r="E44" s="22" t="s">
        <v>455</v>
      </c>
      <c r="F44" s="30">
        <v>720.5</v>
      </c>
      <c r="G44" s="30" t="s">
        <v>470</v>
      </c>
      <c r="H44" s="31" t="s">
        <v>337</v>
      </c>
      <c r="I44" s="32">
        <v>54</v>
      </c>
      <c r="J44" s="32">
        <v>2.769</v>
      </c>
      <c r="K44" s="47">
        <f t="shared" si="2"/>
        <v>0.40966027397260274</v>
      </c>
      <c r="L44" s="48"/>
      <c r="M44" s="35" t="s">
        <v>385</v>
      </c>
      <c r="N44" s="35"/>
      <c r="O44" s="27">
        <f t="shared" si="3"/>
        <v>0.40966027397260274</v>
      </c>
      <c r="P44" s="31" t="s">
        <v>300</v>
      </c>
      <c r="Q44" s="36" t="s">
        <v>293</v>
      </c>
    </row>
    <row r="45" spans="1:17" s="16" customFormat="1" ht="110.25" customHeight="1">
      <c r="A45" s="18">
        <v>33</v>
      </c>
      <c r="B45" s="29" t="s">
        <v>94</v>
      </c>
      <c r="C45" s="26" t="s">
        <v>471</v>
      </c>
      <c r="D45" s="22" t="s">
        <v>180</v>
      </c>
      <c r="E45" s="22" t="s">
        <v>455</v>
      </c>
      <c r="F45" s="30">
        <v>1134.3</v>
      </c>
      <c r="G45" s="30" t="s">
        <v>470</v>
      </c>
      <c r="H45" s="31" t="s">
        <v>338</v>
      </c>
      <c r="I45" s="32">
        <v>55</v>
      </c>
      <c r="J45" s="32">
        <v>2.769</v>
      </c>
      <c r="K45" s="47">
        <f t="shared" si="2"/>
        <v>0.41724657534246573</v>
      </c>
      <c r="L45" s="48"/>
      <c r="M45" s="41" t="s">
        <v>458</v>
      </c>
      <c r="N45" s="41">
        <v>0.8</v>
      </c>
      <c r="O45" s="27">
        <f t="shared" si="3"/>
        <v>-0.3827534246575343</v>
      </c>
      <c r="P45" s="31" t="s">
        <v>300</v>
      </c>
      <c r="Q45" s="36" t="s">
        <v>287</v>
      </c>
    </row>
    <row r="46" spans="1:17" s="16" customFormat="1" ht="95.25" customHeight="1">
      <c r="A46" s="18">
        <v>34</v>
      </c>
      <c r="B46" s="29" t="s">
        <v>96</v>
      </c>
      <c r="C46" s="26" t="s">
        <v>93</v>
      </c>
      <c r="D46" s="22" t="s">
        <v>179</v>
      </c>
      <c r="E46" s="22" t="s">
        <v>455</v>
      </c>
      <c r="F46" s="30">
        <v>5901.81</v>
      </c>
      <c r="G46" s="30" t="s">
        <v>470</v>
      </c>
      <c r="H46" s="31" t="s">
        <v>339</v>
      </c>
      <c r="I46" s="32">
        <v>281</v>
      </c>
      <c r="J46" s="32">
        <v>2.769</v>
      </c>
      <c r="K46" s="47">
        <f t="shared" si="2"/>
        <v>2.131750684931507</v>
      </c>
      <c r="L46" s="48"/>
      <c r="M46" s="35" t="s">
        <v>405</v>
      </c>
      <c r="N46" s="35">
        <v>2.1</v>
      </c>
      <c r="O46" s="27">
        <f t="shared" si="3"/>
        <v>0.03175068493150679</v>
      </c>
      <c r="P46" s="31" t="s">
        <v>300</v>
      </c>
      <c r="Q46" s="36" t="s">
        <v>287</v>
      </c>
    </row>
    <row r="47" spans="1:17" s="16" customFormat="1" ht="103.5" customHeight="1">
      <c r="A47" s="18">
        <v>35</v>
      </c>
      <c r="B47" s="29" t="s">
        <v>97</v>
      </c>
      <c r="C47" s="26" t="s">
        <v>95</v>
      </c>
      <c r="D47" s="22" t="s">
        <v>340</v>
      </c>
      <c r="E47" s="22" t="s">
        <v>455</v>
      </c>
      <c r="F47" s="30">
        <v>9398.57</v>
      </c>
      <c r="G47" s="30"/>
      <c r="H47" s="31" t="s">
        <v>341</v>
      </c>
      <c r="I47" s="32">
        <v>403</v>
      </c>
      <c r="J47" s="32">
        <v>2.769</v>
      </c>
      <c r="K47" s="47">
        <f t="shared" si="2"/>
        <v>3.0572794520547943</v>
      </c>
      <c r="L47" s="48"/>
      <c r="M47" s="35" t="s">
        <v>427</v>
      </c>
      <c r="N47" s="35"/>
      <c r="O47" s="27">
        <f t="shared" si="3"/>
        <v>3.0572794520547943</v>
      </c>
      <c r="P47" s="31" t="s">
        <v>300</v>
      </c>
      <c r="Q47" s="36" t="s">
        <v>293</v>
      </c>
    </row>
    <row r="48" spans="1:17" s="16" customFormat="1" ht="102" customHeight="1">
      <c r="A48" s="18">
        <v>36</v>
      </c>
      <c r="B48" s="29" t="s">
        <v>100</v>
      </c>
      <c r="C48" s="26" t="s">
        <v>99</v>
      </c>
      <c r="D48" s="22" t="s">
        <v>181</v>
      </c>
      <c r="E48" s="22" t="s">
        <v>455</v>
      </c>
      <c r="F48" s="30">
        <v>3202.06</v>
      </c>
      <c r="G48" s="30"/>
      <c r="H48" s="31" t="s">
        <v>342</v>
      </c>
      <c r="I48" s="32">
        <v>150</v>
      </c>
      <c r="J48" s="32">
        <v>2.769</v>
      </c>
      <c r="K48" s="47">
        <f t="shared" si="2"/>
        <v>1.137945205479452</v>
      </c>
      <c r="L48" s="48"/>
      <c r="M48" s="35" t="s">
        <v>427</v>
      </c>
      <c r="N48" s="35"/>
      <c r="O48" s="27">
        <f t="shared" si="3"/>
        <v>1.137945205479452</v>
      </c>
      <c r="P48" s="31" t="s">
        <v>300</v>
      </c>
      <c r="Q48" s="36" t="s">
        <v>293</v>
      </c>
    </row>
    <row r="49" spans="1:17" s="16" customFormat="1" ht="93.75" customHeight="1">
      <c r="A49" s="18">
        <v>37</v>
      </c>
      <c r="B49" s="29" t="s">
        <v>102</v>
      </c>
      <c r="C49" s="26" t="s">
        <v>98</v>
      </c>
      <c r="D49" s="22" t="s">
        <v>343</v>
      </c>
      <c r="E49" s="22" t="s">
        <v>455</v>
      </c>
      <c r="F49" s="30">
        <v>2078.88</v>
      </c>
      <c r="G49" s="30"/>
      <c r="H49" s="31" t="s">
        <v>344</v>
      </c>
      <c r="I49" s="32">
        <v>116</v>
      </c>
      <c r="J49" s="32">
        <v>2.769</v>
      </c>
      <c r="K49" s="47">
        <f t="shared" si="2"/>
        <v>0.8800109589041096</v>
      </c>
      <c r="L49" s="48"/>
      <c r="M49" s="41" t="s">
        <v>386</v>
      </c>
      <c r="N49" s="41">
        <v>1.4</v>
      </c>
      <c r="O49" s="27">
        <f t="shared" si="3"/>
        <v>-0.5199890410958903</v>
      </c>
      <c r="P49" s="31" t="s">
        <v>345</v>
      </c>
      <c r="Q49" s="36" t="s">
        <v>287</v>
      </c>
    </row>
    <row r="50" spans="1:17" s="16" customFormat="1" ht="92.25" customHeight="1">
      <c r="A50" s="18">
        <v>38</v>
      </c>
      <c r="B50" s="29" t="s">
        <v>105</v>
      </c>
      <c r="C50" s="26" t="s">
        <v>101</v>
      </c>
      <c r="D50" s="22" t="s">
        <v>346</v>
      </c>
      <c r="E50" s="22" t="s">
        <v>455</v>
      </c>
      <c r="F50" s="30">
        <v>3559.08</v>
      </c>
      <c r="G50" s="30" t="s">
        <v>470</v>
      </c>
      <c r="H50" s="31" t="s">
        <v>347</v>
      </c>
      <c r="I50" s="32">
        <v>162</v>
      </c>
      <c r="J50" s="32">
        <v>2.769</v>
      </c>
      <c r="K50" s="47">
        <f t="shared" si="2"/>
        <v>1.2289808219178082</v>
      </c>
      <c r="L50" s="48"/>
      <c r="M50" s="35" t="s">
        <v>385</v>
      </c>
      <c r="N50" s="35"/>
      <c r="O50" s="27">
        <f t="shared" si="3"/>
        <v>1.2289808219178082</v>
      </c>
      <c r="P50" s="31" t="s">
        <v>300</v>
      </c>
      <c r="Q50" s="36" t="s">
        <v>293</v>
      </c>
    </row>
    <row r="51" spans="1:17" s="16" customFormat="1" ht="91.5" customHeight="1">
      <c r="A51" s="18">
        <v>39</v>
      </c>
      <c r="B51" s="29" t="s">
        <v>107</v>
      </c>
      <c r="C51" s="26" t="s">
        <v>103</v>
      </c>
      <c r="D51" s="22" t="s">
        <v>104</v>
      </c>
      <c r="E51" s="22" t="s">
        <v>455</v>
      </c>
      <c r="F51" s="30">
        <v>8475.78</v>
      </c>
      <c r="G51" s="30" t="s">
        <v>468</v>
      </c>
      <c r="H51" s="31" t="s">
        <v>348</v>
      </c>
      <c r="I51" s="32">
        <v>460</v>
      </c>
      <c r="J51" s="32">
        <v>2.769</v>
      </c>
      <c r="K51" s="47">
        <f t="shared" si="2"/>
        <v>3.4896986301369863</v>
      </c>
      <c r="L51" s="48"/>
      <c r="M51" s="35" t="s">
        <v>437</v>
      </c>
      <c r="N51" s="35">
        <v>2.1</v>
      </c>
      <c r="O51" s="27">
        <f t="shared" si="3"/>
        <v>1.3896986301369862</v>
      </c>
      <c r="P51" s="31" t="s">
        <v>349</v>
      </c>
      <c r="Q51" s="36" t="s">
        <v>287</v>
      </c>
    </row>
    <row r="52" spans="1:17" s="16" customFormat="1" ht="145.5" customHeight="1">
      <c r="A52" s="18">
        <v>40</v>
      </c>
      <c r="B52" s="29" t="s">
        <v>109</v>
      </c>
      <c r="C52" s="26" t="s">
        <v>106</v>
      </c>
      <c r="D52" s="22" t="s">
        <v>465</v>
      </c>
      <c r="E52" s="22" t="s">
        <v>455</v>
      </c>
      <c r="F52" s="30">
        <v>20595.53</v>
      </c>
      <c r="G52" s="30" t="s">
        <v>468</v>
      </c>
      <c r="H52" s="31" t="s">
        <v>350</v>
      </c>
      <c r="I52" s="32">
        <v>666</v>
      </c>
      <c r="J52" s="32">
        <v>2.769</v>
      </c>
      <c r="K52" s="47">
        <f t="shared" si="2"/>
        <v>5.052476712328767</v>
      </c>
      <c r="L52" s="48"/>
      <c r="M52" s="35" t="s">
        <v>456</v>
      </c>
      <c r="N52" s="35">
        <v>3.6</v>
      </c>
      <c r="O52" s="27">
        <f t="shared" si="3"/>
        <v>1.452476712328767</v>
      </c>
      <c r="P52" s="31" t="s">
        <v>351</v>
      </c>
      <c r="Q52" s="36" t="s">
        <v>287</v>
      </c>
    </row>
    <row r="53" spans="1:17" s="16" customFormat="1" ht="111.75" customHeight="1">
      <c r="A53" s="18">
        <v>41</v>
      </c>
      <c r="B53" s="29" t="s">
        <v>112</v>
      </c>
      <c r="C53" s="26" t="s">
        <v>108</v>
      </c>
      <c r="D53" s="22" t="s">
        <v>466</v>
      </c>
      <c r="E53" s="22" t="s">
        <v>455</v>
      </c>
      <c r="F53" s="30">
        <v>6595.4</v>
      </c>
      <c r="G53" s="30" t="s">
        <v>468</v>
      </c>
      <c r="H53" s="31" t="s">
        <v>352</v>
      </c>
      <c r="I53" s="32">
        <v>364</v>
      </c>
      <c r="J53" s="32">
        <v>2.769</v>
      </c>
      <c r="K53" s="47">
        <f t="shared" si="2"/>
        <v>2.761413698630137</v>
      </c>
      <c r="L53" s="48"/>
      <c r="M53" s="35" t="s">
        <v>438</v>
      </c>
      <c r="N53" s="35">
        <v>3.5</v>
      </c>
      <c r="O53" s="27">
        <f t="shared" si="3"/>
        <v>-0.738586301369863</v>
      </c>
      <c r="P53" s="31" t="s">
        <v>353</v>
      </c>
      <c r="Q53" s="36" t="s">
        <v>287</v>
      </c>
    </row>
    <row r="54" spans="1:17" s="16" customFormat="1" ht="78.75" customHeight="1">
      <c r="A54" s="18">
        <v>42</v>
      </c>
      <c r="B54" s="29" t="s">
        <v>115</v>
      </c>
      <c r="C54" s="26" t="s">
        <v>110</v>
      </c>
      <c r="D54" s="22" t="s">
        <v>111</v>
      </c>
      <c r="E54" s="22" t="s">
        <v>455</v>
      </c>
      <c r="F54" s="30">
        <v>2891.7</v>
      </c>
      <c r="G54" s="30" t="s">
        <v>469</v>
      </c>
      <c r="H54" s="31">
        <v>300</v>
      </c>
      <c r="I54" s="32">
        <v>300</v>
      </c>
      <c r="J54" s="32">
        <v>2.769</v>
      </c>
      <c r="K54" s="47">
        <f t="shared" si="2"/>
        <v>2.275890410958904</v>
      </c>
      <c r="L54" s="48"/>
      <c r="M54" s="35" t="s">
        <v>439</v>
      </c>
      <c r="N54" s="35">
        <v>1.6</v>
      </c>
      <c r="O54" s="27">
        <f t="shared" si="3"/>
        <v>0.6758904109589041</v>
      </c>
      <c r="P54" s="31" t="s">
        <v>354</v>
      </c>
      <c r="Q54" s="36" t="s">
        <v>287</v>
      </c>
    </row>
    <row r="55" spans="1:17" s="16" customFormat="1" ht="148.5" customHeight="1">
      <c r="A55" s="18">
        <v>43</v>
      </c>
      <c r="B55" s="29" t="s">
        <v>118</v>
      </c>
      <c r="C55" s="26" t="s">
        <v>113</v>
      </c>
      <c r="D55" s="22" t="s">
        <v>114</v>
      </c>
      <c r="E55" s="22" t="s">
        <v>455</v>
      </c>
      <c r="F55" s="30">
        <v>23808.3</v>
      </c>
      <c r="G55" s="30" t="s">
        <v>464</v>
      </c>
      <c r="H55" s="31" t="s">
        <v>355</v>
      </c>
      <c r="I55" s="32">
        <v>950</v>
      </c>
      <c r="J55" s="32">
        <v>2.769</v>
      </c>
      <c r="K55" s="47">
        <f t="shared" si="2"/>
        <v>7.206986301369863</v>
      </c>
      <c r="L55" s="48"/>
      <c r="M55" s="35" t="s">
        <v>403</v>
      </c>
      <c r="N55" s="35">
        <v>2.8</v>
      </c>
      <c r="O55" s="27">
        <f t="shared" si="3"/>
        <v>4.406986301369863</v>
      </c>
      <c r="P55" s="31" t="s">
        <v>356</v>
      </c>
      <c r="Q55" s="36" t="s">
        <v>287</v>
      </c>
    </row>
    <row r="56" spans="1:17" s="16" customFormat="1" ht="94.5" customHeight="1">
      <c r="A56" s="18">
        <v>44</v>
      </c>
      <c r="B56" s="29" t="s">
        <v>121</v>
      </c>
      <c r="C56" s="26" t="s">
        <v>116</v>
      </c>
      <c r="D56" s="22" t="s">
        <v>117</v>
      </c>
      <c r="E56" s="22" t="s">
        <v>455</v>
      </c>
      <c r="F56" s="30">
        <v>7688.55</v>
      </c>
      <c r="G56" s="30" t="s">
        <v>464</v>
      </c>
      <c r="H56" s="31">
        <v>314</v>
      </c>
      <c r="I56" s="32">
        <v>314</v>
      </c>
      <c r="J56" s="32">
        <v>2.769</v>
      </c>
      <c r="K56" s="47">
        <f t="shared" si="2"/>
        <v>2.382098630136986</v>
      </c>
      <c r="L56" s="48"/>
      <c r="M56" s="35" t="s">
        <v>380</v>
      </c>
      <c r="N56" s="35">
        <v>1.4</v>
      </c>
      <c r="O56" s="27">
        <f t="shared" si="3"/>
        <v>0.9820986301369863</v>
      </c>
      <c r="P56" s="31" t="s">
        <v>312</v>
      </c>
      <c r="Q56" s="36" t="s">
        <v>287</v>
      </c>
    </row>
    <row r="57" spans="1:17" s="16" customFormat="1" ht="88.5" customHeight="1">
      <c r="A57" s="18">
        <v>45</v>
      </c>
      <c r="B57" s="29" t="s">
        <v>124</v>
      </c>
      <c r="C57" s="26" t="s">
        <v>119</v>
      </c>
      <c r="D57" s="22" t="s">
        <v>120</v>
      </c>
      <c r="E57" s="22" t="s">
        <v>455</v>
      </c>
      <c r="F57" s="30">
        <v>6976.4</v>
      </c>
      <c r="G57" s="30" t="s">
        <v>464</v>
      </c>
      <c r="H57" s="31">
        <v>310</v>
      </c>
      <c r="I57" s="32">
        <v>310</v>
      </c>
      <c r="J57" s="32">
        <v>2.769</v>
      </c>
      <c r="K57" s="47">
        <f t="shared" si="2"/>
        <v>2.351753424657534</v>
      </c>
      <c r="L57" s="48"/>
      <c r="M57" s="35" t="s">
        <v>380</v>
      </c>
      <c r="N57" s="35">
        <v>1.4</v>
      </c>
      <c r="O57" s="27">
        <f t="shared" si="3"/>
        <v>0.9517534246575341</v>
      </c>
      <c r="P57" s="31" t="s">
        <v>312</v>
      </c>
      <c r="Q57" s="36" t="s">
        <v>287</v>
      </c>
    </row>
    <row r="58" spans="1:17" s="16" customFormat="1" ht="95.25" customHeight="1">
      <c r="A58" s="18">
        <v>46</v>
      </c>
      <c r="B58" s="29" t="s">
        <v>126</v>
      </c>
      <c r="C58" s="26" t="s">
        <v>122</v>
      </c>
      <c r="D58" s="22" t="s">
        <v>123</v>
      </c>
      <c r="E58" s="22" t="s">
        <v>455</v>
      </c>
      <c r="F58" s="30">
        <v>12618.35</v>
      </c>
      <c r="G58" s="30" t="s">
        <v>468</v>
      </c>
      <c r="H58" s="31" t="s">
        <v>357</v>
      </c>
      <c r="I58" s="32">
        <v>560</v>
      </c>
      <c r="J58" s="32">
        <v>2.769</v>
      </c>
      <c r="K58" s="47">
        <f t="shared" si="2"/>
        <v>4.248328767123287</v>
      </c>
      <c r="L58" s="48"/>
      <c r="M58" s="35" t="s">
        <v>403</v>
      </c>
      <c r="N58" s="35">
        <v>2.8</v>
      </c>
      <c r="O58" s="27">
        <f t="shared" si="3"/>
        <v>1.4483287671232876</v>
      </c>
      <c r="P58" s="31" t="s">
        <v>349</v>
      </c>
      <c r="Q58" s="36" t="s">
        <v>287</v>
      </c>
    </row>
    <row r="59" spans="1:17" s="16" customFormat="1" ht="96.75" customHeight="1">
      <c r="A59" s="18">
        <v>47</v>
      </c>
      <c r="B59" s="29" t="s">
        <v>130</v>
      </c>
      <c r="C59" s="26" t="s">
        <v>125</v>
      </c>
      <c r="D59" s="22" t="s">
        <v>128</v>
      </c>
      <c r="E59" s="22" t="s">
        <v>455</v>
      </c>
      <c r="F59" s="30">
        <v>16924.81</v>
      </c>
      <c r="G59" s="30" t="s">
        <v>468</v>
      </c>
      <c r="H59" s="31" t="s">
        <v>358</v>
      </c>
      <c r="I59" s="32">
        <v>721</v>
      </c>
      <c r="J59" s="32">
        <v>2.769</v>
      </c>
      <c r="K59" s="47">
        <f t="shared" si="2"/>
        <v>5.469723287671233</v>
      </c>
      <c r="L59" s="48"/>
      <c r="M59" s="35" t="s">
        <v>437</v>
      </c>
      <c r="N59" s="35">
        <v>2.1</v>
      </c>
      <c r="O59" s="27">
        <f t="shared" si="3"/>
        <v>3.3697232876712326</v>
      </c>
      <c r="P59" s="31" t="s">
        <v>359</v>
      </c>
      <c r="Q59" s="36" t="s">
        <v>287</v>
      </c>
    </row>
    <row r="60" spans="1:17" s="16" customFormat="1" ht="90.75" customHeight="1">
      <c r="A60" s="18">
        <v>48</v>
      </c>
      <c r="B60" s="29" t="s">
        <v>133</v>
      </c>
      <c r="C60" s="26" t="s">
        <v>127</v>
      </c>
      <c r="D60" s="22" t="s">
        <v>129</v>
      </c>
      <c r="E60" s="22" t="s">
        <v>455</v>
      </c>
      <c r="F60" s="30">
        <v>236.2</v>
      </c>
      <c r="G60" s="30" t="s">
        <v>468</v>
      </c>
      <c r="H60" s="31">
        <v>72</v>
      </c>
      <c r="I60" s="32">
        <v>72</v>
      </c>
      <c r="J60" s="32">
        <v>2.769</v>
      </c>
      <c r="K60" s="47">
        <f t="shared" si="2"/>
        <v>0.546213698630137</v>
      </c>
      <c r="L60" s="48"/>
      <c r="M60" s="35" t="s">
        <v>380</v>
      </c>
      <c r="N60" s="35">
        <v>1.4</v>
      </c>
      <c r="O60" s="27">
        <f t="shared" si="3"/>
        <v>-0.8537863013698629</v>
      </c>
      <c r="P60" s="31" t="s">
        <v>349</v>
      </c>
      <c r="Q60" s="36" t="s">
        <v>287</v>
      </c>
    </row>
    <row r="61" spans="1:17" s="16" customFormat="1" ht="124.5" customHeight="1">
      <c r="A61" s="18">
        <v>49</v>
      </c>
      <c r="B61" s="29" t="s">
        <v>136</v>
      </c>
      <c r="C61" s="46" t="s">
        <v>131</v>
      </c>
      <c r="D61" s="22" t="s">
        <v>132</v>
      </c>
      <c r="E61" s="22" t="s">
        <v>455</v>
      </c>
      <c r="F61" s="30">
        <v>7725.2</v>
      </c>
      <c r="G61" s="30" t="s">
        <v>468</v>
      </c>
      <c r="H61" s="31" t="s">
        <v>360</v>
      </c>
      <c r="I61" s="32">
        <v>321</v>
      </c>
      <c r="J61" s="32">
        <v>2.769</v>
      </c>
      <c r="K61" s="47">
        <f t="shared" si="2"/>
        <v>2.4352027397260274</v>
      </c>
      <c r="L61" s="48"/>
      <c r="M61" s="35" t="s">
        <v>440</v>
      </c>
      <c r="N61" s="35">
        <v>2.1</v>
      </c>
      <c r="O61" s="27">
        <f t="shared" si="3"/>
        <v>0.3352027397260273</v>
      </c>
      <c r="P61" s="31" t="s">
        <v>361</v>
      </c>
      <c r="Q61" s="36" t="s">
        <v>287</v>
      </c>
    </row>
    <row r="62" spans="1:17" s="16" customFormat="1" ht="112.5" customHeight="1">
      <c r="A62" s="18">
        <v>50</v>
      </c>
      <c r="B62" s="29" t="s">
        <v>139</v>
      </c>
      <c r="C62" s="26" t="s">
        <v>134</v>
      </c>
      <c r="D62" s="22" t="s">
        <v>135</v>
      </c>
      <c r="E62" s="22" t="s">
        <v>455</v>
      </c>
      <c r="F62" s="30">
        <v>13736.88</v>
      </c>
      <c r="G62" s="30" t="s">
        <v>468</v>
      </c>
      <c r="H62" s="31" t="s">
        <v>362</v>
      </c>
      <c r="I62" s="32">
        <v>585</v>
      </c>
      <c r="J62" s="32">
        <v>2.769</v>
      </c>
      <c r="K62" s="47">
        <f t="shared" si="2"/>
        <v>4.437986301369863</v>
      </c>
      <c r="L62" s="48"/>
      <c r="M62" s="35" t="s">
        <v>438</v>
      </c>
      <c r="N62" s="35">
        <v>3.5</v>
      </c>
      <c r="O62" s="27">
        <f t="shared" si="3"/>
        <v>0.9379863013698628</v>
      </c>
      <c r="P62" s="31" t="s">
        <v>363</v>
      </c>
      <c r="Q62" s="36" t="s">
        <v>287</v>
      </c>
    </row>
    <row r="63" spans="1:17" s="16" customFormat="1" ht="92.25" customHeight="1">
      <c r="A63" s="18">
        <v>51</v>
      </c>
      <c r="B63" s="29" t="s">
        <v>142</v>
      </c>
      <c r="C63" s="26" t="s">
        <v>137</v>
      </c>
      <c r="D63" s="22" t="s">
        <v>138</v>
      </c>
      <c r="E63" s="22" t="s">
        <v>455</v>
      </c>
      <c r="F63" s="30">
        <v>1565.6</v>
      </c>
      <c r="G63" s="30" t="s">
        <v>470</v>
      </c>
      <c r="H63" s="31">
        <v>69</v>
      </c>
      <c r="I63" s="32">
        <v>69</v>
      </c>
      <c r="J63" s="32">
        <v>2.769</v>
      </c>
      <c r="K63" s="47">
        <f t="shared" si="2"/>
        <v>0.523454794520548</v>
      </c>
      <c r="L63" s="48"/>
      <c r="M63" s="35" t="s">
        <v>441</v>
      </c>
      <c r="N63" s="35">
        <v>0.7</v>
      </c>
      <c r="O63" s="27">
        <f t="shared" si="3"/>
        <v>-0.17654520547945196</v>
      </c>
      <c r="P63" s="31" t="s">
        <v>310</v>
      </c>
      <c r="Q63" s="36" t="s">
        <v>287</v>
      </c>
    </row>
    <row r="64" spans="1:17" s="16" customFormat="1" ht="88.5" customHeight="1">
      <c r="A64" s="18">
        <v>52</v>
      </c>
      <c r="B64" s="29" t="s">
        <v>144</v>
      </c>
      <c r="C64" s="26" t="s">
        <v>140</v>
      </c>
      <c r="D64" s="22" t="s">
        <v>141</v>
      </c>
      <c r="E64" s="22" t="s">
        <v>455</v>
      </c>
      <c r="F64" s="30">
        <v>4759.16</v>
      </c>
      <c r="G64" s="30" t="s">
        <v>470</v>
      </c>
      <c r="H64" s="31" t="s">
        <v>364</v>
      </c>
      <c r="I64" s="32">
        <v>173</v>
      </c>
      <c r="J64" s="32">
        <v>2.769</v>
      </c>
      <c r="K64" s="47">
        <f t="shared" si="2"/>
        <v>1.3124301369863014</v>
      </c>
      <c r="L64" s="48"/>
      <c r="M64" s="35" t="s">
        <v>380</v>
      </c>
      <c r="N64" s="35">
        <v>1.4</v>
      </c>
      <c r="O64" s="27">
        <f t="shared" si="3"/>
        <v>-0.08756986301369851</v>
      </c>
      <c r="P64" s="31" t="s">
        <v>310</v>
      </c>
      <c r="Q64" s="36" t="s">
        <v>287</v>
      </c>
    </row>
    <row r="65" spans="1:17" s="16" customFormat="1" ht="96.75" customHeight="1">
      <c r="A65" s="18">
        <v>53</v>
      </c>
      <c r="B65" s="29" t="s">
        <v>147</v>
      </c>
      <c r="C65" s="26" t="s">
        <v>143</v>
      </c>
      <c r="D65" s="22" t="s">
        <v>467</v>
      </c>
      <c r="E65" s="22" t="s">
        <v>455</v>
      </c>
      <c r="F65" s="30">
        <v>18287.27</v>
      </c>
      <c r="G65" s="30" t="s">
        <v>468</v>
      </c>
      <c r="H65" s="31" t="s">
        <v>365</v>
      </c>
      <c r="I65" s="32">
        <v>347</v>
      </c>
      <c r="J65" s="32">
        <v>2.769</v>
      </c>
      <c r="K65" s="47">
        <f t="shared" si="2"/>
        <v>2.6324465753424655</v>
      </c>
      <c r="L65" s="48"/>
      <c r="M65" s="35" t="s">
        <v>442</v>
      </c>
      <c r="N65" s="35">
        <v>2.8</v>
      </c>
      <c r="O65" s="27">
        <f t="shared" si="3"/>
        <v>-0.1675534246575343</v>
      </c>
      <c r="P65" s="31" t="s">
        <v>349</v>
      </c>
      <c r="Q65" s="36" t="s">
        <v>287</v>
      </c>
    </row>
    <row r="66" spans="1:17" s="16" customFormat="1" ht="90.75" customHeight="1">
      <c r="A66" s="18">
        <v>54</v>
      </c>
      <c r="B66" s="29" t="s">
        <v>150</v>
      </c>
      <c r="C66" s="26" t="s">
        <v>145</v>
      </c>
      <c r="D66" s="22" t="s">
        <v>146</v>
      </c>
      <c r="E66" s="22" t="s">
        <v>455</v>
      </c>
      <c r="F66" s="30">
        <v>1805.3</v>
      </c>
      <c r="G66" s="30" t="s">
        <v>464</v>
      </c>
      <c r="H66" s="31" t="s">
        <v>366</v>
      </c>
      <c r="I66" s="32">
        <v>64</v>
      </c>
      <c r="J66" s="32">
        <v>2.769</v>
      </c>
      <c r="K66" s="47">
        <f t="shared" si="2"/>
        <v>0.4855232876712329</v>
      </c>
      <c r="L66" s="48"/>
      <c r="M66" s="35" t="s">
        <v>386</v>
      </c>
      <c r="N66" s="35">
        <v>1.4</v>
      </c>
      <c r="O66" s="27">
        <f t="shared" si="3"/>
        <v>-0.914476712328767</v>
      </c>
      <c r="P66" s="31" t="s">
        <v>367</v>
      </c>
      <c r="Q66" s="36" t="s">
        <v>287</v>
      </c>
    </row>
    <row r="67" spans="1:17" s="16" customFormat="1" ht="89.25" customHeight="1">
      <c r="A67" s="18">
        <v>55</v>
      </c>
      <c r="B67" s="29" t="s">
        <v>153</v>
      </c>
      <c r="C67" s="26" t="s">
        <v>148</v>
      </c>
      <c r="D67" s="22" t="s">
        <v>149</v>
      </c>
      <c r="E67" s="22" t="s">
        <v>455</v>
      </c>
      <c r="F67" s="30">
        <v>1483.6</v>
      </c>
      <c r="G67" s="30" t="s">
        <v>464</v>
      </c>
      <c r="H67" s="31" t="s">
        <v>368</v>
      </c>
      <c r="I67" s="32">
        <v>61</v>
      </c>
      <c r="J67" s="32">
        <v>2.769</v>
      </c>
      <c r="K67" s="47">
        <f t="shared" si="2"/>
        <v>0.46276438356164384</v>
      </c>
      <c r="L67" s="48"/>
      <c r="M67" s="35" t="s">
        <v>443</v>
      </c>
      <c r="N67" s="35">
        <v>1.4</v>
      </c>
      <c r="O67" s="27">
        <f t="shared" si="3"/>
        <v>-0.9372356164383561</v>
      </c>
      <c r="P67" s="31" t="s">
        <v>367</v>
      </c>
      <c r="Q67" s="36" t="s">
        <v>287</v>
      </c>
    </row>
    <row r="68" spans="1:17" s="16" customFormat="1" ht="93" customHeight="1">
      <c r="A68" s="18">
        <v>56</v>
      </c>
      <c r="B68" s="29" t="s">
        <v>156</v>
      </c>
      <c r="C68" s="46" t="s">
        <v>151</v>
      </c>
      <c r="D68" s="22" t="s">
        <v>152</v>
      </c>
      <c r="E68" s="22" t="s">
        <v>455</v>
      </c>
      <c r="F68" s="30">
        <v>2354.9</v>
      </c>
      <c r="G68" s="30" t="s">
        <v>470</v>
      </c>
      <c r="H68" s="31" t="s">
        <v>369</v>
      </c>
      <c r="I68" s="32">
        <v>93</v>
      </c>
      <c r="J68" s="32">
        <v>2.769</v>
      </c>
      <c r="K68" s="47">
        <f t="shared" si="2"/>
        <v>0.7055260273972602</v>
      </c>
      <c r="L68" s="48"/>
      <c r="M68" s="35" t="s">
        <v>380</v>
      </c>
      <c r="N68" s="35">
        <v>1.4</v>
      </c>
      <c r="O68" s="27">
        <f t="shared" si="3"/>
        <v>-0.6944739726027397</v>
      </c>
      <c r="P68" s="31" t="s">
        <v>367</v>
      </c>
      <c r="Q68" s="36" t="s">
        <v>287</v>
      </c>
    </row>
    <row r="69" spans="1:17" s="16" customFormat="1" ht="90" customHeight="1">
      <c r="A69" s="18">
        <v>57</v>
      </c>
      <c r="B69" s="29" t="s">
        <v>160</v>
      </c>
      <c r="C69" s="26" t="s">
        <v>154</v>
      </c>
      <c r="D69" s="22" t="s">
        <v>155</v>
      </c>
      <c r="E69" s="22" t="s">
        <v>455</v>
      </c>
      <c r="F69" s="30">
        <v>1712.7</v>
      </c>
      <c r="G69" s="30" t="s">
        <v>470</v>
      </c>
      <c r="H69" s="31" t="s">
        <v>370</v>
      </c>
      <c r="I69" s="32">
        <v>103</v>
      </c>
      <c r="J69" s="32">
        <v>2.769</v>
      </c>
      <c r="K69" s="47">
        <f t="shared" si="2"/>
        <v>0.7813890410958904</v>
      </c>
      <c r="L69" s="48"/>
      <c r="M69" s="35" t="s">
        <v>443</v>
      </c>
      <c r="N69" s="35">
        <v>1.4</v>
      </c>
      <c r="O69" s="27">
        <f t="shared" si="3"/>
        <v>-0.6186109589041096</v>
      </c>
      <c r="P69" s="31" t="s">
        <v>300</v>
      </c>
      <c r="Q69" s="36" t="s">
        <v>287</v>
      </c>
    </row>
    <row r="70" spans="1:17" s="16" customFormat="1" ht="96" customHeight="1">
      <c r="A70" s="18">
        <v>58</v>
      </c>
      <c r="B70" s="29" t="s">
        <v>161</v>
      </c>
      <c r="C70" s="26" t="s">
        <v>157</v>
      </c>
      <c r="D70" s="22" t="s">
        <v>158</v>
      </c>
      <c r="E70" s="22" t="s">
        <v>455</v>
      </c>
      <c r="F70" s="30">
        <v>11779.9</v>
      </c>
      <c r="G70" s="30" t="s">
        <v>469</v>
      </c>
      <c r="H70" s="31" t="s">
        <v>371</v>
      </c>
      <c r="I70" s="32">
        <v>265</v>
      </c>
      <c r="J70" s="32">
        <v>2.769</v>
      </c>
      <c r="K70" s="47">
        <f t="shared" si="2"/>
        <v>2.0103698630136986</v>
      </c>
      <c r="L70" s="48"/>
      <c r="M70" s="41" t="s">
        <v>399</v>
      </c>
      <c r="N70" s="41">
        <v>1.4</v>
      </c>
      <c r="O70" s="27">
        <f t="shared" si="3"/>
        <v>0.6103698630136987</v>
      </c>
      <c r="P70" s="31" t="s">
        <v>372</v>
      </c>
      <c r="Q70" s="36" t="s">
        <v>287</v>
      </c>
    </row>
    <row r="71" spans="1:17" s="16" customFormat="1" ht="96" customHeight="1">
      <c r="A71" s="18">
        <v>59</v>
      </c>
      <c r="B71" s="29" t="s">
        <v>166</v>
      </c>
      <c r="C71" s="26" t="s">
        <v>396</v>
      </c>
      <c r="D71" s="22" t="s">
        <v>397</v>
      </c>
      <c r="E71" s="22" t="s">
        <v>455</v>
      </c>
      <c r="F71" s="30">
        <v>6669.1</v>
      </c>
      <c r="G71" s="30" t="s">
        <v>464</v>
      </c>
      <c r="H71" s="31">
        <v>114</v>
      </c>
      <c r="I71" s="32">
        <v>114</v>
      </c>
      <c r="J71" s="32">
        <v>2.769</v>
      </c>
      <c r="K71" s="47">
        <f t="shared" si="2"/>
        <v>0.8648383561643835</v>
      </c>
      <c r="L71" s="48"/>
      <c r="M71" s="41" t="s">
        <v>399</v>
      </c>
      <c r="N71" s="41">
        <v>1.4</v>
      </c>
      <c r="O71" s="42">
        <f t="shared" si="3"/>
        <v>-0.5351616438356164</v>
      </c>
      <c r="P71" s="41" t="s">
        <v>398</v>
      </c>
      <c r="Q71" s="36" t="s">
        <v>287</v>
      </c>
    </row>
    <row r="72" spans="1:17" s="16" customFormat="1" ht="92.25" customHeight="1">
      <c r="A72" s="18">
        <v>60</v>
      </c>
      <c r="B72" s="29" t="s">
        <v>169</v>
      </c>
      <c r="C72" s="26" t="s">
        <v>170</v>
      </c>
      <c r="D72" s="22" t="s">
        <v>171</v>
      </c>
      <c r="E72" s="22" t="s">
        <v>455</v>
      </c>
      <c r="F72" s="30">
        <v>990.95</v>
      </c>
      <c r="G72" s="30"/>
      <c r="H72" s="31" t="s">
        <v>373</v>
      </c>
      <c r="I72" s="32">
        <v>72</v>
      </c>
      <c r="J72" s="32">
        <v>2.769</v>
      </c>
      <c r="K72" s="47">
        <f t="shared" si="2"/>
        <v>0.546213698630137</v>
      </c>
      <c r="L72" s="48"/>
      <c r="M72" s="41" t="s">
        <v>385</v>
      </c>
      <c r="N72" s="41"/>
      <c r="O72" s="42">
        <f t="shared" si="3"/>
        <v>0.546213698630137</v>
      </c>
      <c r="P72" s="41" t="s">
        <v>300</v>
      </c>
      <c r="Q72" s="36" t="s">
        <v>293</v>
      </c>
    </row>
    <row r="73" spans="1:17" s="16" customFormat="1" ht="15.75">
      <c r="A73" s="37" t="s">
        <v>159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</row>
    <row r="74" spans="1:17" s="16" customFormat="1" ht="79.5" customHeight="1">
      <c r="A74" s="18">
        <v>61</v>
      </c>
      <c r="B74" s="29" t="s">
        <v>172</v>
      </c>
      <c r="C74" s="26" t="s">
        <v>162</v>
      </c>
      <c r="D74" s="22" t="s">
        <v>163</v>
      </c>
      <c r="E74" s="22" t="s">
        <v>455</v>
      </c>
      <c r="F74" s="30">
        <v>646</v>
      </c>
      <c r="G74" s="30" t="s">
        <v>470</v>
      </c>
      <c r="H74" s="31">
        <v>74</v>
      </c>
      <c r="I74" s="32">
        <v>74</v>
      </c>
      <c r="J74" s="25">
        <v>2.787</v>
      </c>
      <c r="K74" s="47">
        <f aca="true" t="shared" si="4" ref="K74:K80">J74/365*I74</f>
        <v>0.5650356164383562</v>
      </c>
      <c r="L74" s="48"/>
      <c r="M74" s="26" t="s">
        <v>385</v>
      </c>
      <c r="N74" s="26"/>
      <c r="O74" s="27">
        <f aca="true" t="shared" si="5" ref="O74:O80">K74-N74</f>
        <v>0.5650356164383562</v>
      </c>
      <c r="P74" s="31" t="s">
        <v>300</v>
      </c>
      <c r="Q74" s="36" t="s">
        <v>293</v>
      </c>
    </row>
    <row r="75" spans="1:17" s="16" customFormat="1" ht="78" customHeight="1">
      <c r="A75" s="18">
        <v>62</v>
      </c>
      <c r="B75" s="29" t="s">
        <v>182</v>
      </c>
      <c r="C75" s="26" t="s">
        <v>164</v>
      </c>
      <c r="D75" s="22" t="s">
        <v>165</v>
      </c>
      <c r="E75" s="22" t="s">
        <v>455</v>
      </c>
      <c r="F75" s="30">
        <v>532.7</v>
      </c>
      <c r="G75" s="30" t="s">
        <v>470</v>
      </c>
      <c r="H75" s="31">
        <v>28</v>
      </c>
      <c r="I75" s="32">
        <v>28</v>
      </c>
      <c r="J75" s="25">
        <v>2.787</v>
      </c>
      <c r="K75" s="47">
        <f t="shared" si="4"/>
        <v>0.2137972602739726</v>
      </c>
      <c r="L75" s="48"/>
      <c r="M75" s="26" t="s">
        <v>385</v>
      </c>
      <c r="N75" s="26"/>
      <c r="O75" s="27">
        <f t="shared" si="5"/>
        <v>0.2137972602739726</v>
      </c>
      <c r="P75" s="31" t="s">
        <v>300</v>
      </c>
      <c r="Q75" s="36" t="s">
        <v>293</v>
      </c>
    </row>
    <row r="76" spans="1:17" s="16" customFormat="1" ht="78" customHeight="1">
      <c r="A76" s="18">
        <v>63</v>
      </c>
      <c r="B76" s="29" t="s">
        <v>184</v>
      </c>
      <c r="C76" s="26" t="s">
        <v>167</v>
      </c>
      <c r="D76" s="22" t="s">
        <v>168</v>
      </c>
      <c r="E76" s="22" t="s">
        <v>455</v>
      </c>
      <c r="F76" s="30">
        <v>532.51</v>
      </c>
      <c r="G76" s="30" t="s">
        <v>470</v>
      </c>
      <c r="H76" s="31">
        <v>26</v>
      </c>
      <c r="I76" s="32">
        <v>26</v>
      </c>
      <c r="J76" s="25">
        <v>2.787</v>
      </c>
      <c r="K76" s="47">
        <f t="shared" si="4"/>
        <v>0.19852602739726027</v>
      </c>
      <c r="L76" s="48"/>
      <c r="M76" s="26" t="s">
        <v>385</v>
      </c>
      <c r="N76" s="26"/>
      <c r="O76" s="27">
        <f t="shared" si="5"/>
        <v>0.19852602739726027</v>
      </c>
      <c r="P76" s="31" t="s">
        <v>300</v>
      </c>
      <c r="Q76" s="36" t="s">
        <v>293</v>
      </c>
    </row>
    <row r="77" spans="1:17" s="16" customFormat="1" ht="78.75" customHeight="1">
      <c r="A77" s="18">
        <v>64</v>
      </c>
      <c r="B77" s="29" t="s">
        <v>188</v>
      </c>
      <c r="C77" s="26" t="s">
        <v>173</v>
      </c>
      <c r="D77" s="22" t="s">
        <v>381</v>
      </c>
      <c r="E77" s="22" t="s">
        <v>455</v>
      </c>
      <c r="F77" s="30">
        <v>888.7</v>
      </c>
      <c r="G77" s="30" t="s">
        <v>470</v>
      </c>
      <c r="H77" s="31" t="s">
        <v>384</v>
      </c>
      <c r="I77" s="32">
        <v>27</v>
      </c>
      <c r="J77" s="25">
        <v>2.787</v>
      </c>
      <c r="K77" s="47">
        <f t="shared" si="4"/>
        <v>0.20616164383561644</v>
      </c>
      <c r="L77" s="48"/>
      <c r="M77" s="26" t="s">
        <v>385</v>
      </c>
      <c r="N77" s="26"/>
      <c r="O77" s="27">
        <f t="shared" si="5"/>
        <v>0.20616164383561644</v>
      </c>
      <c r="P77" s="31" t="s">
        <v>300</v>
      </c>
      <c r="Q77" s="36" t="s">
        <v>293</v>
      </c>
    </row>
    <row r="78" spans="1:17" s="16" customFormat="1" ht="82.5" customHeight="1">
      <c r="A78" s="18">
        <v>65</v>
      </c>
      <c r="B78" s="29" t="s">
        <v>191</v>
      </c>
      <c r="C78" s="26" t="s">
        <v>185</v>
      </c>
      <c r="D78" s="22" t="s">
        <v>183</v>
      </c>
      <c r="E78" s="22" t="s">
        <v>455</v>
      </c>
      <c r="F78" s="30">
        <v>518.9</v>
      </c>
      <c r="G78" s="30" t="s">
        <v>470</v>
      </c>
      <c r="H78" s="31">
        <v>20</v>
      </c>
      <c r="I78" s="32">
        <v>20</v>
      </c>
      <c r="J78" s="25">
        <v>2.787</v>
      </c>
      <c r="K78" s="47">
        <f t="shared" si="4"/>
        <v>0.1527123287671233</v>
      </c>
      <c r="L78" s="48"/>
      <c r="M78" s="26" t="s">
        <v>385</v>
      </c>
      <c r="N78" s="26"/>
      <c r="O78" s="27">
        <f t="shared" si="5"/>
        <v>0.1527123287671233</v>
      </c>
      <c r="P78" s="31" t="s">
        <v>300</v>
      </c>
      <c r="Q78" s="36" t="s">
        <v>293</v>
      </c>
    </row>
    <row r="79" spans="1:17" s="16" customFormat="1" ht="76.5" customHeight="1">
      <c r="A79" s="18">
        <v>66</v>
      </c>
      <c r="B79" s="29" t="s">
        <v>194</v>
      </c>
      <c r="C79" s="26" t="s">
        <v>186</v>
      </c>
      <c r="D79" s="22" t="s">
        <v>187</v>
      </c>
      <c r="E79" s="22" t="s">
        <v>455</v>
      </c>
      <c r="F79" s="30">
        <v>412.2</v>
      </c>
      <c r="G79" s="30" t="s">
        <v>470</v>
      </c>
      <c r="H79" s="31">
        <v>16</v>
      </c>
      <c r="I79" s="32">
        <v>16</v>
      </c>
      <c r="J79" s="32">
        <v>2.787</v>
      </c>
      <c r="K79" s="47">
        <f t="shared" si="4"/>
        <v>0.12216986301369863</v>
      </c>
      <c r="L79" s="48"/>
      <c r="M79" s="26" t="s">
        <v>385</v>
      </c>
      <c r="N79" s="26"/>
      <c r="O79" s="27">
        <f t="shared" si="5"/>
        <v>0.12216986301369863</v>
      </c>
      <c r="P79" s="31" t="s">
        <v>300</v>
      </c>
      <c r="Q79" s="36" t="s">
        <v>293</v>
      </c>
    </row>
    <row r="80" spans="1:17" s="16" customFormat="1" ht="81" customHeight="1">
      <c r="A80" s="18">
        <v>67</v>
      </c>
      <c r="B80" s="29" t="s">
        <v>198</v>
      </c>
      <c r="C80" s="26" t="s">
        <v>189</v>
      </c>
      <c r="D80" s="22" t="s">
        <v>382</v>
      </c>
      <c r="E80" s="22" t="s">
        <v>455</v>
      </c>
      <c r="F80" s="30">
        <v>593.1</v>
      </c>
      <c r="G80" s="30" t="s">
        <v>470</v>
      </c>
      <c r="H80" s="31" t="s">
        <v>383</v>
      </c>
      <c r="I80" s="32">
        <v>35</v>
      </c>
      <c r="J80" s="25">
        <v>2.787</v>
      </c>
      <c r="K80" s="47">
        <f t="shared" si="4"/>
        <v>0.26724657534246576</v>
      </c>
      <c r="L80" s="48"/>
      <c r="M80" s="26" t="s">
        <v>385</v>
      </c>
      <c r="N80" s="26"/>
      <c r="O80" s="27">
        <f t="shared" si="5"/>
        <v>0.26724657534246576</v>
      </c>
      <c r="P80" s="31" t="s">
        <v>300</v>
      </c>
      <c r="Q80" s="36" t="s">
        <v>293</v>
      </c>
    </row>
    <row r="81" spans="1:17" s="16" customFormat="1" ht="15.75" customHeight="1" hidden="1">
      <c r="A81" s="18"/>
      <c r="B81" s="29"/>
      <c r="C81" s="26"/>
      <c r="D81" s="22"/>
      <c r="E81" s="22"/>
      <c r="F81" s="22"/>
      <c r="G81" s="22"/>
      <c r="H81" s="31"/>
      <c r="I81" s="31"/>
      <c r="J81" s="31"/>
      <c r="K81" s="31"/>
      <c r="L81" s="26"/>
      <c r="M81" s="26"/>
      <c r="N81" s="26"/>
      <c r="O81" s="26"/>
      <c r="P81" s="31"/>
      <c r="Q81" s="31"/>
    </row>
    <row r="82" spans="1:17" s="16" customFormat="1" ht="15.75">
      <c r="A82" s="37" t="s">
        <v>190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</row>
    <row r="83" spans="1:17" s="16" customFormat="1" ht="91.5" customHeight="1">
      <c r="A83" s="18">
        <v>68</v>
      </c>
      <c r="B83" s="29" t="s">
        <v>200</v>
      </c>
      <c r="C83" s="26" t="s">
        <v>192</v>
      </c>
      <c r="D83" s="22" t="s">
        <v>193</v>
      </c>
      <c r="E83" s="22" t="s">
        <v>455</v>
      </c>
      <c r="F83" s="30">
        <v>2810.6</v>
      </c>
      <c r="G83" s="30" t="s">
        <v>464</v>
      </c>
      <c r="H83" s="31" t="s">
        <v>374</v>
      </c>
      <c r="I83" s="32">
        <v>118</v>
      </c>
      <c r="J83" s="25">
        <v>2.769</v>
      </c>
      <c r="K83" s="47">
        <f>J83/365*I83</f>
        <v>0.8951835616438356</v>
      </c>
      <c r="L83" s="48"/>
      <c r="M83" s="26" t="s">
        <v>399</v>
      </c>
      <c r="N83" s="26">
        <v>1.4</v>
      </c>
      <c r="O83" s="27">
        <f>K83-N83</f>
        <v>-0.5048164383561643</v>
      </c>
      <c r="P83" s="31" t="s">
        <v>367</v>
      </c>
      <c r="Q83" s="36" t="s">
        <v>287</v>
      </c>
    </row>
    <row r="84" spans="1:17" s="16" customFormat="1" ht="78.75" customHeight="1">
      <c r="A84" s="18">
        <v>69</v>
      </c>
      <c r="B84" s="29" t="s">
        <v>204</v>
      </c>
      <c r="C84" s="26" t="s">
        <v>195</v>
      </c>
      <c r="D84" s="22" t="s">
        <v>196</v>
      </c>
      <c r="E84" s="22" t="s">
        <v>455</v>
      </c>
      <c r="F84" s="30">
        <v>794.4</v>
      </c>
      <c r="G84" s="30" t="s">
        <v>470</v>
      </c>
      <c r="H84" s="31" t="s">
        <v>459</v>
      </c>
      <c r="I84" s="32">
        <v>51</v>
      </c>
      <c r="J84" s="25">
        <v>2.787</v>
      </c>
      <c r="K84" s="47">
        <f>J84/365*I84</f>
        <v>0.3894164383561644</v>
      </c>
      <c r="L84" s="48"/>
      <c r="M84" s="35" t="s">
        <v>385</v>
      </c>
      <c r="N84" s="26"/>
      <c r="O84" s="27">
        <f>K84-N84</f>
        <v>0.3894164383561644</v>
      </c>
      <c r="P84" s="31" t="s">
        <v>300</v>
      </c>
      <c r="Q84" s="36" t="s">
        <v>293</v>
      </c>
    </row>
    <row r="85" spans="1:17" s="16" customFormat="1" ht="15.75">
      <c r="A85" s="37" t="s">
        <v>197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/>
    </row>
    <row r="86" spans="1:17" s="16" customFormat="1" ht="75.75" customHeight="1">
      <c r="A86" s="18">
        <v>70</v>
      </c>
      <c r="B86" s="29" t="s">
        <v>206</v>
      </c>
      <c r="C86" s="26" t="s">
        <v>199</v>
      </c>
      <c r="D86" s="22" t="s">
        <v>203</v>
      </c>
      <c r="E86" s="22" t="s">
        <v>455</v>
      </c>
      <c r="F86" s="30">
        <v>573.4</v>
      </c>
      <c r="G86" s="30" t="s">
        <v>470</v>
      </c>
      <c r="H86" s="31" t="s">
        <v>406</v>
      </c>
      <c r="I86" s="32">
        <v>80</v>
      </c>
      <c r="J86" s="25">
        <v>2.787</v>
      </c>
      <c r="K86" s="47">
        <f>J86/365*I86</f>
        <v>0.6108493150684932</v>
      </c>
      <c r="L86" s="48"/>
      <c r="M86" s="35" t="s">
        <v>385</v>
      </c>
      <c r="N86" s="26"/>
      <c r="O86" s="27">
        <f>K86-N86</f>
        <v>0.6108493150684932</v>
      </c>
      <c r="P86" s="31" t="s">
        <v>300</v>
      </c>
      <c r="Q86" s="36" t="s">
        <v>293</v>
      </c>
    </row>
    <row r="87" spans="1:17" s="16" customFormat="1" ht="78.75" customHeight="1">
      <c r="A87" s="18">
        <v>71</v>
      </c>
      <c r="B87" s="29" t="s">
        <v>209</v>
      </c>
      <c r="C87" s="26" t="s">
        <v>201</v>
      </c>
      <c r="D87" s="22" t="s">
        <v>202</v>
      </c>
      <c r="E87" s="22" t="s">
        <v>455</v>
      </c>
      <c r="F87" s="30">
        <v>514.5</v>
      </c>
      <c r="G87" s="30" t="s">
        <v>470</v>
      </c>
      <c r="H87" s="31">
        <v>32</v>
      </c>
      <c r="I87" s="32">
        <v>32</v>
      </c>
      <c r="J87" s="25">
        <v>2.787</v>
      </c>
      <c r="K87" s="47">
        <f>J87/365*I87</f>
        <v>0.24433972602739726</v>
      </c>
      <c r="L87" s="48"/>
      <c r="M87" s="35" t="s">
        <v>427</v>
      </c>
      <c r="N87" s="26"/>
      <c r="O87" s="27">
        <f>K87-N87</f>
        <v>0.24433972602739726</v>
      </c>
      <c r="P87" s="31" t="s">
        <v>300</v>
      </c>
      <c r="Q87" s="36" t="s">
        <v>293</v>
      </c>
    </row>
    <row r="88" spans="1:17" s="16" customFormat="1" ht="77.25" customHeight="1">
      <c r="A88" s="18">
        <v>72</v>
      </c>
      <c r="B88" s="29" t="s">
        <v>213</v>
      </c>
      <c r="C88" s="26" t="s">
        <v>460</v>
      </c>
      <c r="D88" s="22" t="s">
        <v>205</v>
      </c>
      <c r="E88" s="22" t="s">
        <v>455</v>
      </c>
      <c r="F88" s="30">
        <v>312.7</v>
      </c>
      <c r="G88" s="30" t="s">
        <v>470</v>
      </c>
      <c r="H88" s="31" t="s">
        <v>408</v>
      </c>
      <c r="I88" s="32">
        <v>19</v>
      </c>
      <c r="J88" s="32">
        <v>2.787</v>
      </c>
      <c r="K88" s="47">
        <f>J88/365*I88</f>
        <v>0.14507671232876712</v>
      </c>
      <c r="L88" s="48"/>
      <c r="M88" s="35" t="s">
        <v>385</v>
      </c>
      <c r="N88" s="26"/>
      <c r="O88" s="27">
        <f>K88-N88</f>
        <v>0.14507671232876712</v>
      </c>
      <c r="P88" s="31" t="s">
        <v>300</v>
      </c>
      <c r="Q88" s="36" t="s">
        <v>293</v>
      </c>
    </row>
    <row r="89" spans="1:17" s="16" customFormat="1" ht="63.75" customHeight="1">
      <c r="A89" s="18">
        <v>73</v>
      </c>
      <c r="B89" s="29" t="s">
        <v>217</v>
      </c>
      <c r="C89" s="26" t="s">
        <v>461</v>
      </c>
      <c r="D89" s="22" t="s">
        <v>207</v>
      </c>
      <c r="E89" s="22" t="s">
        <v>455</v>
      </c>
      <c r="F89" s="30">
        <v>1123.7</v>
      </c>
      <c r="G89" s="30" t="s">
        <v>470</v>
      </c>
      <c r="H89" s="31" t="s">
        <v>407</v>
      </c>
      <c r="I89" s="32">
        <v>92</v>
      </c>
      <c r="J89" s="25">
        <v>2.787</v>
      </c>
      <c r="K89" s="47">
        <f>J89/365*I89</f>
        <v>0.7024767123287671</v>
      </c>
      <c r="L89" s="48"/>
      <c r="M89" s="35" t="s">
        <v>385</v>
      </c>
      <c r="N89" s="26"/>
      <c r="O89" s="27">
        <f>K89-N89</f>
        <v>0.7024767123287671</v>
      </c>
      <c r="P89" s="31" t="s">
        <v>300</v>
      </c>
      <c r="Q89" s="36" t="s">
        <v>293</v>
      </c>
    </row>
    <row r="90" spans="1:17" s="16" customFormat="1" ht="15.75">
      <c r="A90" s="37" t="s">
        <v>208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</row>
    <row r="91" spans="1:17" s="16" customFormat="1" ht="63.75" customHeight="1">
      <c r="A91" s="18">
        <v>74</v>
      </c>
      <c r="B91" s="29" t="s">
        <v>222</v>
      </c>
      <c r="C91" s="26" t="s">
        <v>210</v>
      </c>
      <c r="D91" s="22" t="s">
        <v>211</v>
      </c>
      <c r="E91" s="22" t="s">
        <v>455</v>
      </c>
      <c r="F91" s="30">
        <v>962.8</v>
      </c>
      <c r="G91" s="30" t="s">
        <v>464</v>
      </c>
      <c r="H91" s="31">
        <v>46</v>
      </c>
      <c r="I91" s="32">
        <v>46</v>
      </c>
      <c r="J91" s="25">
        <v>2.769</v>
      </c>
      <c r="K91" s="47">
        <f>J91/365*I91</f>
        <v>0.34896986301369864</v>
      </c>
      <c r="L91" s="48"/>
      <c r="M91" s="26" t="s">
        <v>399</v>
      </c>
      <c r="N91" s="26">
        <v>1.4</v>
      </c>
      <c r="O91" s="27">
        <f>K91-N91</f>
        <v>-1.0510301369863013</v>
      </c>
      <c r="P91" s="31" t="s">
        <v>367</v>
      </c>
      <c r="Q91" s="36" t="s">
        <v>287</v>
      </c>
    </row>
    <row r="92" spans="1:17" s="16" customFormat="1" ht="15.75">
      <c r="A92" s="37" t="s">
        <v>212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s="16" customFormat="1" ht="60" customHeight="1">
      <c r="A93" s="18">
        <v>75</v>
      </c>
      <c r="B93" s="29" t="s">
        <v>225</v>
      </c>
      <c r="C93" s="26" t="s">
        <v>214</v>
      </c>
      <c r="D93" s="22" t="s">
        <v>215</v>
      </c>
      <c r="E93" s="22" t="s">
        <v>455</v>
      </c>
      <c r="F93" s="30">
        <v>9737.5</v>
      </c>
      <c r="G93" s="30" t="s">
        <v>464</v>
      </c>
      <c r="H93" s="31" t="s">
        <v>409</v>
      </c>
      <c r="I93" s="32">
        <v>412</v>
      </c>
      <c r="J93" s="25">
        <v>2.769</v>
      </c>
      <c r="K93" s="47">
        <f>J93/365*I93</f>
        <v>3.1255561643835614</v>
      </c>
      <c r="L93" s="48"/>
      <c r="M93" s="26" t="s">
        <v>430</v>
      </c>
      <c r="N93" s="26">
        <v>2.8</v>
      </c>
      <c r="O93" s="27">
        <f>K93-N93</f>
        <v>0.3255561643835616</v>
      </c>
      <c r="P93" s="31" t="s">
        <v>428</v>
      </c>
      <c r="Q93" s="36" t="s">
        <v>287</v>
      </c>
    </row>
    <row r="94" spans="1:17" s="16" customFormat="1" ht="15.75">
      <c r="A94" s="37" t="s">
        <v>216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</row>
    <row r="95" spans="1:17" s="16" customFormat="1" ht="56.25" customHeight="1">
      <c r="A95" s="18">
        <v>76</v>
      </c>
      <c r="B95" s="29" t="s">
        <v>228</v>
      </c>
      <c r="C95" s="26" t="s">
        <v>218</v>
      </c>
      <c r="D95" s="22" t="s">
        <v>219</v>
      </c>
      <c r="E95" s="22" t="s">
        <v>455</v>
      </c>
      <c r="F95" s="30">
        <v>3794.5</v>
      </c>
      <c r="G95" s="30" t="s">
        <v>470</v>
      </c>
      <c r="H95" s="31" t="s">
        <v>410</v>
      </c>
      <c r="I95" s="32">
        <v>177</v>
      </c>
      <c r="J95" s="25">
        <v>2.769</v>
      </c>
      <c r="K95" s="47">
        <f>J95/365*I95</f>
        <v>1.3427753424657534</v>
      </c>
      <c r="L95" s="48"/>
      <c r="M95" s="26" t="s">
        <v>431</v>
      </c>
      <c r="N95" s="26">
        <v>2.1</v>
      </c>
      <c r="O95" s="27">
        <f>K95-N95</f>
        <v>-0.7572246575342467</v>
      </c>
      <c r="P95" s="31" t="s">
        <v>310</v>
      </c>
      <c r="Q95" s="36" t="s">
        <v>287</v>
      </c>
    </row>
    <row r="96" spans="1:17" s="16" customFormat="1" ht="15.75">
      <c r="A96" s="37" t="s">
        <v>220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</row>
    <row r="97" spans="1:17" s="16" customFormat="1" ht="63" customHeight="1">
      <c r="A97" s="18">
        <v>77</v>
      </c>
      <c r="B97" s="29" t="s">
        <v>231</v>
      </c>
      <c r="C97" s="26" t="s">
        <v>223</v>
      </c>
      <c r="D97" s="22" t="s">
        <v>224</v>
      </c>
      <c r="E97" s="22" t="s">
        <v>455</v>
      </c>
      <c r="F97" s="30">
        <v>2316.9</v>
      </c>
      <c r="G97" s="30" t="s">
        <v>470</v>
      </c>
      <c r="H97" s="31" t="s">
        <v>411</v>
      </c>
      <c r="I97" s="32">
        <v>87</v>
      </c>
      <c r="J97" s="25">
        <v>2.769</v>
      </c>
      <c r="K97" s="47">
        <f aca="true" t="shared" si="6" ref="K97:K104">J97/365*I97</f>
        <v>0.6600082191780822</v>
      </c>
      <c r="L97" s="48"/>
      <c r="M97" s="26" t="s">
        <v>399</v>
      </c>
      <c r="N97" s="26">
        <v>1.4</v>
      </c>
      <c r="O97" s="27">
        <f aca="true" t="shared" si="7" ref="O97:O104">K97-N97</f>
        <v>-0.7399917808219177</v>
      </c>
      <c r="P97" s="31" t="s">
        <v>429</v>
      </c>
      <c r="Q97" s="36" t="s">
        <v>287</v>
      </c>
    </row>
    <row r="98" spans="1:17" s="16" customFormat="1" ht="63" customHeight="1">
      <c r="A98" s="18">
        <v>78</v>
      </c>
      <c r="B98" s="29" t="s">
        <v>234</v>
      </c>
      <c r="C98" s="26" t="s">
        <v>226</v>
      </c>
      <c r="D98" s="22" t="s">
        <v>227</v>
      </c>
      <c r="E98" s="22" t="s">
        <v>455</v>
      </c>
      <c r="F98" s="30">
        <v>2306.5</v>
      </c>
      <c r="G98" s="30" t="s">
        <v>470</v>
      </c>
      <c r="H98" s="31" t="s">
        <v>412</v>
      </c>
      <c r="I98" s="32">
        <v>94</v>
      </c>
      <c r="J98" s="25">
        <v>2.769</v>
      </c>
      <c r="K98" s="47">
        <f t="shared" si="6"/>
        <v>0.7131123287671233</v>
      </c>
      <c r="L98" s="48"/>
      <c r="M98" s="26" t="s">
        <v>399</v>
      </c>
      <c r="N98" s="26">
        <v>1.4</v>
      </c>
      <c r="O98" s="27">
        <f t="shared" si="7"/>
        <v>-0.6868876712328766</v>
      </c>
      <c r="P98" s="31" t="s">
        <v>429</v>
      </c>
      <c r="Q98" s="36" t="s">
        <v>287</v>
      </c>
    </row>
    <row r="99" spans="1:17" s="16" customFormat="1" ht="61.5" customHeight="1">
      <c r="A99" s="18">
        <v>79</v>
      </c>
      <c r="B99" s="29" t="s">
        <v>237</v>
      </c>
      <c r="C99" s="26" t="s">
        <v>229</v>
      </c>
      <c r="D99" s="22" t="s">
        <v>230</v>
      </c>
      <c r="E99" s="22" t="s">
        <v>455</v>
      </c>
      <c r="F99" s="30">
        <v>1070.7</v>
      </c>
      <c r="G99" s="30" t="s">
        <v>470</v>
      </c>
      <c r="H99" s="31" t="s">
        <v>413</v>
      </c>
      <c r="I99" s="32">
        <v>56</v>
      </c>
      <c r="J99" s="32">
        <v>2.769</v>
      </c>
      <c r="K99" s="47">
        <f t="shared" si="6"/>
        <v>0.4248328767123288</v>
      </c>
      <c r="L99" s="48"/>
      <c r="M99" s="26" t="s">
        <v>399</v>
      </c>
      <c r="N99" s="26">
        <v>1.4</v>
      </c>
      <c r="O99" s="27">
        <f t="shared" si="7"/>
        <v>-0.9751671232876711</v>
      </c>
      <c r="P99" s="31" t="s">
        <v>429</v>
      </c>
      <c r="Q99" s="36" t="s">
        <v>287</v>
      </c>
    </row>
    <row r="100" spans="1:17" s="16" customFormat="1" ht="77.25" customHeight="1">
      <c r="A100" s="18">
        <v>80</v>
      </c>
      <c r="B100" s="29" t="s">
        <v>240</v>
      </c>
      <c r="C100" s="26" t="s">
        <v>232</v>
      </c>
      <c r="D100" s="22" t="s">
        <v>233</v>
      </c>
      <c r="E100" s="22" t="s">
        <v>455</v>
      </c>
      <c r="F100" s="30">
        <v>6290.59</v>
      </c>
      <c r="G100" s="30" t="s">
        <v>464</v>
      </c>
      <c r="H100" s="31" t="s">
        <v>414</v>
      </c>
      <c r="I100" s="32">
        <v>343</v>
      </c>
      <c r="J100" s="25">
        <v>2.769</v>
      </c>
      <c r="K100" s="47">
        <f t="shared" si="6"/>
        <v>2.6021013698630138</v>
      </c>
      <c r="L100" s="48"/>
      <c r="M100" s="26" t="s">
        <v>399</v>
      </c>
      <c r="N100" s="26">
        <v>1.4</v>
      </c>
      <c r="O100" s="27">
        <f t="shared" si="7"/>
        <v>1.2021013698630139</v>
      </c>
      <c r="P100" s="31" t="s">
        <v>429</v>
      </c>
      <c r="Q100" s="36" t="s">
        <v>287</v>
      </c>
    </row>
    <row r="101" spans="1:17" s="16" customFormat="1" ht="78" customHeight="1">
      <c r="A101" s="18">
        <v>81</v>
      </c>
      <c r="B101" s="29" t="s">
        <v>242</v>
      </c>
      <c r="C101" s="26" t="s">
        <v>235</v>
      </c>
      <c r="D101" s="22" t="s">
        <v>236</v>
      </c>
      <c r="E101" s="22" t="s">
        <v>455</v>
      </c>
      <c r="F101" s="30">
        <v>3257.3</v>
      </c>
      <c r="G101" s="30" t="s">
        <v>468</v>
      </c>
      <c r="H101" s="31" t="s">
        <v>415</v>
      </c>
      <c r="I101" s="32">
        <v>143</v>
      </c>
      <c r="J101" s="25">
        <v>2.769</v>
      </c>
      <c r="K101" s="47">
        <f t="shared" si="6"/>
        <v>1.084841095890411</v>
      </c>
      <c r="L101" s="48"/>
      <c r="M101" s="26" t="s">
        <v>431</v>
      </c>
      <c r="N101" s="26">
        <v>2.1</v>
      </c>
      <c r="O101" s="27">
        <f t="shared" si="7"/>
        <v>-1.0151589041095892</v>
      </c>
      <c r="P101" s="31" t="s">
        <v>349</v>
      </c>
      <c r="Q101" s="36" t="s">
        <v>287</v>
      </c>
    </row>
    <row r="102" spans="1:17" s="16" customFormat="1" ht="63" customHeight="1">
      <c r="A102" s="18">
        <v>82</v>
      </c>
      <c r="B102" s="29" t="s">
        <v>244</v>
      </c>
      <c r="C102" s="26" t="s">
        <v>238</v>
      </c>
      <c r="D102" s="22" t="s">
        <v>239</v>
      </c>
      <c r="E102" s="22" t="s">
        <v>455</v>
      </c>
      <c r="F102" s="30">
        <v>2397.03</v>
      </c>
      <c r="G102" s="30" t="s">
        <v>470</v>
      </c>
      <c r="H102" s="31" t="s">
        <v>416</v>
      </c>
      <c r="I102" s="32">
        <v>94</v>
      </c>
      <c r="J102" s="25">
        <v>2.769</v>
      </c>
      <c r="K102" s="47">
        <f t="shared" si="6"/>
        <v>0.7131123287671233</v>
      </c>
      <c r="L102" s="48"/>
      <c r="M102" s="26" t="s">
        <v>431</v>
      </c>
      <c r="N102" s="26">
        <v>2.1</v>
      </c>
      <c r="O102" s="27">
        <f t="shared" si="7"/>
        <v>-1.3868876712328768</v>
      </c>
      <c r="P102" s="31" t="s">
        <v>429</v>
      </c>
      <c r="Q102" s="36" t="s">
        <v>287</v>
      </c>
    </row>
    <row r="103" spans="1:17" s="16" customFormat="1" ht="65.25" customHeight="1">
      <c r="A103" s="18">
        <v>83</v>
      </c>
      <c r="B103" s="29" t="s">
        <v>245</v>
      </c>
      <c r="C103" s="26" t="s">
        <v>241</v>
      </c>
      <c r="D103" s="22" t="s">
        <v>417</v>
      </c>
      <c r="E103" s="22" t="s">
        <v>455</v>
      </c>
      <c r="F103" s="30">
        <v>5320.1</v>
      </c>
      <c r="G103" s="30" t="s">
        <v>470</v>
      </c>
      <c r="H103" s="31" t="s">
        <v>418</v>
      </c>
      <c r="I103" s="32">
        <v>210</v>
      </c>
      <c r="J103" s="25">
        <v>2.769</v>
      </c>
      <c r="K103" s="47">
        <f t="shared" si="6"/>
        <v>1.593123287671233</v>
      </c>
      <c r="L103" s="48"/>
      <c r="M103" s="26" t="s">
        <v>399</v>
      </c>
      <c r="N103" s="26">
        <v>1.4</v>
      </c>
      <c r="O103" s="27">
        <f t="shared" si="7"/>
        <v>0.193123287671233</v>
      </c>
      <c r="P103" s="31" t="s">
        <v>429</v>
      </c>
      <c r="Q103" s="36" t="s">
        <v>287</v>
      </c>
    </row>
    <row r="104" spans="1:17" s="16" customFormat="1" ht="64.5" customHeight="1">
      <c r="A104" s="18">
        <v>84</v>
      </c>
      <c r="B104" s="29" t="s">
        <v>252</v>
      </c>
      <c r="C104" s="26" t="s">
        <v>243</v>
      </c>
      <c r="D104" s="22" t="s">
        <v>419</v>
      </c>
      <c r="E104" s="22" t="s">
        <v>455</v>
      </c>
      <c r="F104" s="30">
        <v>3905.41</v>
      </c>
      <c r="G104" s="30" t="s">
        <v>470</v>
      </c>
      <c r="H104" s="31" t="s">
        <v>420</v>
      </c>
      <c r="I104" s="32">
        <v>153</v>
      </c>
      <c r="J104" s="25">
        <v>2.769</v>
      </c>
      <c r="K104" s="47">
        <f t="shared" si="6"/>
        <v>1.1607041095890411</v>
      </c>
      <c r="L104" s="48"/>
      <c r="M104" s="26" t="s">
        <v>399</v>
      </c>
      <c r="N104" s="26">
        <v>1.4</v>
      </c>
      <c r="O104" s="27">
        <f t="shared" si="7"/>
        <v>-0.23929589041095878</v>
      </c>
      <c r="P104" s="31" t="s">
        <v>429</v>
      </c>
      <c r="Q104" s="36" t="s">
        <v>287</v>
      </c>
    </row>
    <row r="105" spans="1:17" s="16" customFormat="1" ht="19.5" customHeight="1">
      <c r="A105" s="37" t="s">
        <v>246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</row>
    <row r="106" spans="1:17" s="16" customFormat="1" ht="63.75" customHeight="1">
      <c r="A106" s="18">
        <v>85</v>
      </c>
      <c r="B106" s="29" t="s">
        <v>255</v>
      </c>
      <c r="C106" s="26" t="s">
        <v>247</v>
      </c>
      <c r="D106" s="22" t="s">
        <v>248</v>
      </c>
      <c r="E106" s="22" t="s">
        <v>455</v>
      </c>
      <c r="F106" s="30">
        <v>1264.2</v>
      </c>
      <c r="G106" s="30" t="s">
        <v>464</v>
      </c>
      <c r="H106" s="31">
        <v>67</v>
      </c>
      <c r="I106" s="32">
        <v>67</v>
      </c>
      <c r="J106" s="25">
        <v>2.769</v>
      </c>
      <c r="K106" s="47">
        <f>J106/365*I106</f>
        <v>0.5082821917808219</v>
      </c>
      <c r="L106" s="48"/>
      <c r="M106" s="26" t="s">
        <v>399</v>
      </c>
      <c r="N106" s="26">
        <v>1.4</v>
      </c>
      <c r="O106" s="27">
        <f>K106-N106</f>
        <v>-0.891717808219178</v>
      </c>
      <c r="P106" s="31" t="s">
        <v>367</v>
      </c>
      <c r="Q106" s="36" t="s">
        <v>287</v>
      </c>
    </row>
    <row r="107" spans="1:17" s="16" customFormat="1" ht="76.5" customHeight="1">
      <c r="A107" s="18">
        <v>86</v>
      </c>
      <c r="B107" s="29" t="s">
        <v>258</v>
      </c>
      <c r="C107" s="26" t="s">
        <v>249</v>
      </c>
      <c r="D107" s="22" t="s">
        <v>250</v>
      </c>
      <c r="E107" s="22" t="s">
        <v>455</v>
      </c>
      <c r="F107" s="30">
        <v>2498.1</v>
      </c>
      <c r="G107" s="30" t="s">
        <v>464</v>
      </c>
      <c r="H107" s="31" t="s">
        <v>421</v>
      </c>
      <c r="I107" s="32">
        <v>129</v>
      </c>
      <c r="J107" s="32">
        <v>2.769</v>
      </c>
      <c r="K107" s="47">
        <f>J107/365*I107</f>
        <v>0.9786328767123288</v>
      </c>
      <c r="L107" s="48"/>
      <c r="M107" s="26" t="s">
        <v>431</v>
      </c>
      <c r="N107" s="26">
        <v>2.1</v>
      </c>
      <c r="O107" s="27">
        <f>K107-N107</f>
        <v>-1.1213671232876714</v>
      </c>
      <c r="P107" s="31" t="s">
        <v>367</v>
      </c>
      <c r="Q107" s="36" t="s">
        <v>287</v>
      </c>
    </row>
    <row r="108" spans="1:17" s="16" customFormat="1" ht="15.75">
      <c r="A108" s="37" t="s">
        <v>251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</row>
    <row r="109" spans="1:17" s="16" customFormat="1" ht="62.25" customHeight="1">
      <c r="A109" s="18">
        <v>87</v>
      </c>
      <c r="B109" s="29" t="s">
        <v>260</v>
      </c>
      <c r="C109" s="26" t="s">
        <v>253</v>
      </c>
      <c r="D109" s="22" t="s">
        <v>254</v>
      </c>
      <c r="E109" s="22" t="s">
        <v>455</v>
      </c>
      <c r="F109" s="30">
        <v>745.1</v>
      </c>
      <c r="G109" s="30" t="s">
        <v>464</v>
      </c>
      <c r="H109" s="31">
        <v>29</v>
      </c>
      <c r="I109" s="32">
        <v>29</v>
      </c>
      <c r="J109" s="25">
        <v>2.769</v>
      </c>
      <c r="K109" s="47">
        <f aca="true" t="shared" si="8" ref="K109:K121">J109/365*I109</f>
        <v>0.2200027397260274</v>
      </c>
      <c r="L109" s="48"/>
      <c r="M109" s="26" t="s">
        <v>432</v>
      </c>
      <c r="N109" s="26">
        <v>0.7</v>
      </c>
      <c r="O109" s="27">
        <f aca="true" t="shared" si="9" ref="O109:O121">K109-N109</f>
        <v>-0.47999726027397255</v>
      </c>
      <c r="P109" s="31" t="s">
        <v>367</v>
      </c>
      <c r="Q109" s="36" t="s">
        <v>287</v>
      </c>
    </row>
    <row r="110" spans="1:17" s="16" customFormat="1" ht="61.5" customHeight="1">
      <c r="A110" s="18">
        <v>88</v>
      </c>
      <c r="B110" s="29" t="s">
        <v>263</v>
      </c>
      <c r="C110" s="26" t="s">
        <v>256</v>
      </c>
      <c r="D110" s="22" t="s">
        <v>257</v>
      </c>
      <c r="E110" s="22" t="s">
        <v>455</v>
      </c>
      <c r="F110" s="30">
        <v>519.1</v>
      </c>
      <c r="G110" s="30" t="s">
        <v>470</v>
      </c>
      <c r="H110" s="31" t="s">
        <v>422</v>
      </c>
      <c r="I110" s="32">
        <v>38</v>
      </c>
      <c r="J110" s="25">
        <v>2.769</v>
      </c>
      <c r="K110" s="47">
        <f t="shared" si="8"/>
        <v>0.2882794520547945</v>
      </c>
      <c r="L110" s="48"/>
      <c r="M110" s="26" t="s">
        <v>399</v>
      </c>
      <c r="N110" s="26">
        <v>1.4</v>
      </c>
      <c r="O110" s="27">
        <f t="shared" si="9"/>
        <v>-1.1117205479452055</v>
      </c>
      <c r="P110" s="31" t="s">
        <v>300</v>
      </c>
      <c r="Q110" s="36" t="s">
        <v>287</v>
      </c>
    </row>
    <row r="111" spans="1:17" s="16" customFormat="1" ht="63.75" customHeight="1">
      <c r="A111" s="18">
        <v>89</v>
      </c>
      <c r="B111" s="29" t="s">
        <v>265</v>
      </c>
      <c r="C111" s="26" t="s">
        <v>259</v>
      </c>
      <c r="D111" s="22" t="s">
        <v>424</v>
      </c>
      <c r="E111" s="22" t="s">
        <v>455</v>
      </c>
      <c r="F111" s="30">
        <v>297.8</v>
      </c>
      <c r="G111" s="30" t="s">
        <v>470</v>
      </c>
      <c r="H111" s="31" t="s">
        <v>423</v>
      </c>
      <c r="I111" s="32">
        <v>25</v>
      </c>
      <c r="J111" s="25">
        <v>2.769</v>
      </c>
      <c r="K111" s="47">
        <f t="shared" si="8"/>
        <v>0.18965753424657533</v>
      </c>
      <c r="L111" s="48"/>
      <c r="M111" s="26" t="s">
        <v>432</v>
      </c>
      <c r="N111" s="26">
        <v>0.7</v>
      </c>
      <c r="O111" s="27">
        <f t="shared" si="9"/>
        <v>-0.5103424657534246</v>
      </c>
      <c r="P111" s="31" t="s">
        <v>300</v>
      </c>
      <c r="Q111" s="36" t="s">
        <v>287</v>
      </c>
    </row>
    <row r="112" spans="1:17" s="16" customFormat="1" ht="63.75" customHeight="1">
      <c r="A112" s="18">
        <v>90</v>
      </c>
      <c r="B112" s="29" t="s">
        <v>268</v>
      </c>
      <c r="C112" s="26" t="s">
        <v>261</v>
      </c>
      <c r="D112" s="22" t="s">
        <v>262</v>
      </c>
      <c r="E112" s="22" t="s">
        <v>455</v>
      </c>
      <c r="F112" s="30">
        <v>942.21</v>
      </c>
      <c r="G112" s="30" t="s">
        <v>470</v>
      </c>
      <c r="H112" s="31">
        <v>61</v>
      </c>
      <c r="I112" s="32">
        <v>61</v>
      </c>
      <c r="J112" s="25">
        <v>2.769</v>
      </c>
      <c r="K112" s="47">
        <f t="shared" si="8"/>
        <v>0.46276438356164384</v>
      </c>
      <c r="L112" s="48"/>
      <c r="M112" s="26" t="s">
        <v>399</v>
      </c>
      <c r="N112" s="26">
        <v>1.4</v>
      </c>
      <c r="O112" s="27">
        <f t="shared" si="9"/>
        <v>-0.9372356164383561</v>
      </c>
      <c r="P112" s="31" t="s">
        <v>300</v>
      </c>
      <c r="Q112" s="36" t="s">
        <v>287</v>
      </c>
    </row>
    <row r="113" spans="1:17" s="16" customFormat="1" ht="61.5" customHeight="1">
      <c r="A113" s="18">
        <v>91</v>
      </c>
      <c r="B113" s="29" t="s">
        <v>271</v>
      </c>
      <c r="C113" s="26" t="s">
        <v>264</v>
      </c>
      <c r="D113" s="22" t="s">
        <v>425</v>
      </c>
      <c r="E113" s="22" t="s">
        <v>455</v>
      </c>
      <c r="F113" s="30">
        <v>833.1</v>
      </c>
      <c r="G113" s="30" t="s">
        <v>470</v>
      </c>
      <c r="H113" s="31" t="s">
        <v>426</v>
      </c>
      <c r="I113" s="32">
        <v>46</v>
      </c>
      <c r="J113" s="25">
        <v>2.769</v>
      </c>
      <c r="K113" s="47">
        <f t="shared" si="8"/>
        <v>0.34896986301369864</v>
      </c>
      <c r="L113" s="48"/>
      <c r="M113" s="26" t="s">
        <v>399</v>
      </c>
      <c r="N113" s="26">
        <v>1.4</v>
      </c>
      <c r="O113" s="27">
        <f t="shared" si="9"/>
        <v>-1.0510301369863013</v>
      </c>
      <c r="P113" s="31" t="s">
        <v>300</v>
      </c>
      <c r="Q113" s="36" t="s">
        <v>287</v>
      </c>
    </row>
    <row r="114" spans="1:17" s="16" customFormat="1" ht="62.25" customHeight="1">
      <c r="A114" s="18">
        <v>92</v>
      </c>
      <c r="B114" s="29" t="s">
        <v>477</v>
      </c>
      <c r="C114" s="26" t="s">
        <v>266</v>
      </c>
      <c r="D114" s="22" t="s">
        <v>267</v>
      </c>
      <c r="E114" s="22" t="s">
        <v>455</v>
      </c>
      <c r="F114" s="30">
        <v>330.7</v>
      </c>
      <c r="G114" s="30"/>
      <c r="H114" s="31" t="s">
        <v>395</v>
      </c>
      <c r="I114" s="32">
        <v>22</v>
      </c>
      <c r="J114" s="25">
        <v>2.769</v>
      </c>
      <c r="K114" s="47">
        <f t="shared" si="8"/>
        <v>0.1668986301369863</v>
      </c>
      <c r="L114" s="48"/>
      <c r="M114" s="26" t="s">
        <v>399</v>
      </c>
      <c r="N114" s="26">
        <v>1.4</v>
      </c>
      <c r="O114" s="27">
        <f t="shared" si="9"/>
        <v>-1.2331013698630136</v>
      </c>
      <c r="P114" s="31" t="s">
        <v>300</v>
      </c>
      <c r="Q114" s="36" t="s">
        <v>287</v>
      </c>
    </row>
    <row r="115" spans="1:17" s="16" customFormat="1" ht="62.25" customHeight="1">
      <c r="A115" s="18">
        <v>93</v>
      </c>
      <c r="B115" s="29" t="s">
        <v>273</v>
      </c>
      <c r="C115" s="26" t="s">
        <v>269</v>
      </c>
      <c r="D115" s="22" t="s">
        <v>270</v>
      </c>
      <c r="E115" s="22" t="s">
        <v>455</v>
      </c>
      <c r="F115" s="30">
        <v>6578.1</v>
      </c>
      <c r="G115" s="30" t="s">
        <v>464</v>
      </c>
      <c r="H115" s="31" t="s">
        <v>394</v>
      </c>
      <c r="I115" s="32">
        <v>359</v>
      </c>
      <c r="J115" s="32">
        <v>2.769</v>
      </c>
      <c r="K115" s="47">
        <f t="shared" si="8"/>
        <v>2.723482191780822</v>
      </c>
      <c r="L115" s="48"/>
      <c r="M115" s="26" t="s">
        <v>430</v>
      </c>
      <c r="N115" s="26">
        <v>2.8</v>
      </c>
      <c r="O115" s="27">
        <f t="shared" si="9"/>
        <v>-0.07651780821917775</v>
      </c>
      <c r="P115" s="31" t="s">
        <v>367</v>
      </c>
      <c r="Q115" s="36" t="s">
        <v>287</v>
      </c>
    </row>
    <row r="116" spans="1:17" s="16" customFormat="1" ht="63.75" customHeight="1">
      <c r="A116" s="18">
        <v>94</v>
      </c>
      <c r="B116" s="43" t="s">
        <v>276</v>
      </c>
      <c r="C116" s="44" t="s">
        <v>272</v>
      </c>
      <c r="D116" s="45" t="s">
        <v>392</v>
      </c>
      <c r="E116" s="22" t="s">
        <v>455</v>
      </c>
      <c r="F116" s="30">
        <v>3279.5</v>
      </c>
      <c r="G116" s="30" t="s">
        <v>470</v>
      </c>
      <c r="H116" s="31" t="s">
        <v>393</v>
      </c>
      <c r="I116" s="32">
        <v>147</v>
      </c>
      <c r="J116" s="25">
        <v>2.769</v>
      </c>
      <c r="K116" s="47">
        <f t="shared" si="8"/>
        <v>1.115186301369863</v>
      </c>
      <c r="L116" s="48"/>
      <c r="M116" s="26" t="s">
        <v>430</v>
      </c>
      <c r="N116" s="26">
        <v>2.8</v>
      </c>
      <c r="O116" s="27">
        <f t="shared" si="9"/>
        <v>-1.6848136986301367</v>
      </c>
      <c r="P116" s="31" t="s">
        <v>433</v>
      </c>
      <c r="Q116" s="36" t="s">
        <v>287</v>
      </c>
    </row>
    <row r="117" spans="1:17" s="16" customFormat="1" ht="61.5" customHeight="1">
      <c r="A117" s="18">
        <v>95</v>
      </c>
      <c r="B117" s="43" t="s">
        <v>278</v>
      </c>
      <c r="C117" s="44" t="s">
        <v>274</v>
      </c>
      <c r="D117" s="45" t="s">
        <v>275</v>
      </c>
      <c r="E117" s="22" t="s">
        <v>455</v>
      </c>
      <c r="F117" s="30">
        <v>2476.11</v>
      </c>
      <c r="G117" s="30" t="s">
        <v>470</v>
      </c>
      <c r="H117" s="31" t="s">
        <v>391</v>
      </c>
      <c r="I117" s="32">
        <v>105</v>
      </c>
      <c r="J117" s="25">
        <v>2.769</v>
      </c>
      <c r="K117" s="47">
        <f t="shared" si="8"/>
        <v>0.7965616438356165</v>
      </c>
      <c r="L117" s="48"/>
      <c r="M117" s="26" t="s">
        <v>431</v>
      </c>
      <c r="N117" s="26">
        <v>2.1</v>
      </c>
      <c r="O117" s="27">
        <f t="shared" si="9"/>
        <v>-1.3034383561643836</v>
      </c>
      <c r="P117" s="31" t="s">
        <v>300</v>
      </c>
      <c r="Q117" s="36" t="s">
        <v>287</v>
      </c>
    </row>
    <row r="118" spans="1:17" s="16" customFormat="1" ht="62.25" customHeight="1">
      <c r="A118" s="18">
        <v>96</v>
      </c>
      <c r="B118" s="29" t="s">
        <v>281</v>
      </c>
      <c r="C118" s="26" t="s">
        <v>277</v>
      </c>
      <c r="D118" s="22" t="s">
        <v>389</v>
      </c>
      <c r="E118" s="22" t="s">
        <v>455</v>
      </c>
      <c r="F118" s="30">
        <v>761.9</v>
      </c>
      <c r="G118" s="30" t="s">
        <v>464</v>
      </c>
      <c r="H118" s="31" t="s">
        <v>390</v>
      </c>
      <c r="I118" s="32">
        <v>42</v>
      </c>
      <c r="J118" s="25">
        <v>2.769</v>
      </c>
      <c r="K118" s="47">
        <f t="shared" si="8"/>
        <v>0.31862465753424657</v>
      </c>
      <c r="L118" s="48"/>
      <c r="M118" s="26" t="s">
        <v>432</v>
      </c>
      <c r="N118" s="26">
        <v>0.7</v>
      </c>
      <c r="O118" s="27">
        <f t="shared" si="9"/>
        <v>-0.3813753424657534</v>
      </c>
      <c r="P118" s="31" t="s">
        <v>300</v>
      </c>
      <c r="Q118" s="36" t="s">
        <v>287</v>
      </c>
    </row>
    <row r="119" spans="1:17" s="16" customFormat="1" ht="70.5" customHeight="1">
      <c r="A119" s="18">
        <v>97</v>
      </c>
      <c r="B119" s="29" t="s">
        <v>284</v>
      </c>
      <c r="C119" s="26" t="s">
        <v>279</v>
      </c>
      <c r="D119" s="22" t="s">
        <v>280</v>
      </c>
      <c r="E119" s="22" t="s">
        <v>455</v>
      </c>
      <c r="F119" s="30">
        <v>1015</v>
      </c>
      <c r="G119" s="30" t="s">
        <v>464</v>
      </c>
      <c r="H119" s="31" t="s">
        <v>388</v>
      </c>
      <c r="I119" s="32">
        <v>52</v>
      </c>
      <c r="J119" s="25">
        <v>2.769</v>
      </c>
      <c r="K119" s="47">
        <f t="shared" si="8"/>
        <v>0.3944876712328767</v>
      </c>
      <c r="L119" s="48"/>
      <c r="M119" s="26" t="s">
        <v>432</v>
      </c>
      <c r="N119" s="26">
        <v>0.7</v>
      </c>
      <c r="O119" s="27">
        <f t="shared" si="9"/>
        <v>-0.30551232876712325</v>
      </c>
      <c r="P119" s="31" t="s">
        <v>367</v>
      </c>
      <c r="Q119" s="36" t="s">
        <v>287</v>
      </c>
    </row>
    <row r="120" spans="1:17" s="16" customFormat="1" ht="77.25" customHeight="1">
      <c r="A120" s="18">
        <v>98</v>
      </c>
      <c r="B120" s="29" t="s">
        <v>478</v>
      </c>
      <c r="C120" s="26" t="s">
        <v>282</v>
      </c>
      <c r="D120" s="22" t="s">
        <v>283</v>
      </c>
      <c r="E120" s="22" t="s">
        <v>455</v>
      </c>
      <c r="F120" s="30">
        <v>518.5</v>
      </c>
      <c r="G120" s="30" t="s">
        <v>464</v>
      </c>
      <c r="H120" s="31">
        <v>16</v>
      </c>
      <c r="I120" s="32">
        <v>16</v>
      </c>
      <c r="J120" s="25">
        <v>2.769</v>
      </c>
      <c r="K120" s="47">
        <f t="shared" si="8"/>
        <v>0.12138082191780822</v>
      </c>
      <c r="L120" s="48"/>
      <c r="M120" s="26" t="s">
        <v>432</v>
      </c>
      <c r="N120" s="26">
        <v>0.7</v>
      </c>
      <c r="O120" s="27">
        <f t="shared" si="9"/>
        <v>-0.5786191780821918</v>
      </c>
      <c r="P120" s="31" t="s">
        <v>300</v>
      </c>
      <c r="Q120" s="36" t="s">
        <v>287</v>
      </c>
    </row>
    <row r="121" spans="1:17" s="16" customFormat="1" ht="68.25" customHeight="1">
      <c r="A121" s="18">
        <v>99</v>
      </c>
      <c r="B121" s="29" t="s">
        <v>479</v>
      </c>
      <c r="C121" s="26" t="s">
        <v>285</v>
      </c>
      <c r="D121" s="22" t="s">
        <v>286</v>
      </c>
      <c r="E121" s="22" t="s">
        <v>455</v>
      </c>
      <c r="F121" s="30">
        <v>1242.9</v>
      </c>
      <c r="G121" s="30" t="s">
        <v>464</v>
      </c>
      <c r="H121" s="31" t="s">
        <v>387</v>
      </c>
      <c r="I121" s="32">
        <v>50</v>
      </c>
      <c r="J121" s="32">
        <v>2.769</v>
      </c>
      <c r="K121" s="47">
        <f t="shared" si="8"/>
        <v>0.37931506849315066</v>
      </c>
      <c r="L121" s="48"/>
      <c r="M121" s="26" t="s">
        <v>399</v>
      </c>
      <c r="N121" s="26">
        <v>1.4</v>
      </c>
      <c r="O121" s="27">
        <f t="shared" si="9"/>
        <v>-1.0206849315068491</v>
      </c>
      <c r="P121" s="31" t="s">
        <v>367</v>
      </c>
      <c r="Q121" s="36" t="s">
        <v>287</v>
      </c>
    </row>
    <row r="122" spans="1:17" s="16" customFormat="1" ht="15.75">
      <c r="A122" s="2"/>
      <c r="B122" s="3"/>
      <c r="C122" s="4"/>
      <c r="D122" s="13"/>
      <c r="E122" s="13"/>
      <c r="F122" s="13">
        <f>SUM(F12:F121)</f>
        <v>479092.31</v>
      </c>
      <c r="G122" s="13"/>
      <c r="H122" s="5"/>
      <c r="I122" s="5"/>
      <c r="J122" s="5"/>
      <c r="K122" s="5"/>
      <c r="L122" s="4"/>
      <c r="M122" s="9"/>
      <c r="N122" s="9"/>
      <c r="O122" s="9"/>
      <c r="P122" s="5"/>
      <c r="Q122" s="5"/>
    </row>
    <row r="123" spans="13:15" ht="15.75">
      <c r="M123" s="4"/>
      <c r="N123" s="4"/>
      <c r="O123" s="4"/>
    </row>
    <row r="126" spans="1:17" ht="15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</sheetData>
  <sheetProtection/>
  <mergeCells count="121">
    <mergeCell ref="M5:Q5"/>
    <mergeCell ref="M6:Q6"/>
    <mergeCell ref="A7:Q7"/>
    <mergeCell ref="K18:L18"/>
    <mergeCell ref="D8:D9"/>
    <mergeCell ref="F8:F9"/>
    <mergeCell ref="G8:G9"/>
    <mergeCell ref="K12:L12"/>
    <mergeCell ref="E8:E9"/>
    <mergeCell ref="P8:P9"/>
    <mergeCell ref="M2:Q2"/>
    <mergeCell ref="M1:P1"/>
    <mergeCell ref="M3:Q3"/>
    <mergeCell ref="M4:Q4"/>
    <mergeCell ref="K78:L78"/>
    <mergeCell ref="K79:L79"/>
    <mergeCell ref="K72:L72"/>
    <mergeCell ref="K68:L68"/>
    <mergeCell ref="K77:L77"/>
    <mergeCell ref="K70:L70"/>
    <mergeCell ref="K32:L32"/>
    <mergeCell ref="H8:I8"/>
    <mergeCell ref="M8:O8"/>
    <mergeCell ref="K29:L29"/>
    <mergeCell ref="K27:L27"/>
    <mergeCell ref="K28:L28"/>
    <mergeCell ref="K30:L30"/>
    <mergeCell ref="K19:L19"/>
    <mergeCell ref="K8:L9"/>
    <mergeCell ref="J8:J9"/>
    <mergeCell ref="K67:L67"/>
    <mergeCell ref="K59:L59"/>
    <mergeCell ref="K60:L60"/>
    <mergeCell ref="K61:L61"/>
    <mergeCell ref="K62:L62"/>
    <mergeCell ref="K64:L64"/>
    <mergeCell ref="K89:L89"/>
    <mergeCell ref="K69:L69"/>
    <mergeCell ref="K80:L80"/>
    <mergeCell ref="K76:L76"/>
    <mergeCell ref="K84:L84"/>
    <mergeCell ref="K71:L71"/>
    <mergeCell ref="K83:L83"/>
    <mergeCell ref="K86:L86"/>
    <mergeCell ref="K87:L87"/>
    <mergeCell ref="K88:L88"/>
    <mergeCell ref="A8:A9"/>
    <mergeCell ref="B8:B9"/>
    <mergeCell ref="K14:L14"/>
    <mergeCell ref="K17:L17"/>
    <mergeCell ref="K15:L15"/>
    <mergeCell ref="K16:L16"/>
    <mergeCell ref="A11:Q11"/>
    <mergeCell ref="K10:L10"/>
    <mergeCell ref="Q8:Q9"/>
    <mergeCell ref="K13:L13"/>
    <mergeCell ref="C8:C9"/>
    <mergeCell ref="K31:L31"/>
    <mergeCell ref="K25:L25"/>
    <mergeCell ref="K23:L23"/>
    <mergeCell ref="K24:L24"/>
    <mergeCell ref="K20:L20"/>
    <mergeCell ref="K45:L45"/>
    <mergeCell ref="K40:L40"/>
    <mergeCell ref="K55:L55"/>
    <mergeCell ref="K47:L47"/>
    <mergeCell ref="K43:L43"/>
    <mergeCell ref="K44:L44"/>
    <mergeCell ref="K46:L46"/>
    <mergeCell ref="K50:L50"/>
    <mergeCell ref="K51:L51"/>
    <mergeCell ref="K52:L52"/>
    <mergeCell ref="K33:L33"/>
    <mergeCell ref="K38:L38"/>
    <mergeCell ref="K39:L39"/>
    <mergeCell ref="K37:L37"/>
    <mergeCell ref="K41:L41"/>
    <mergeCell ref="K42:L42"/>
    <mergeCell ref="K35:L35"/>
    <mergeCell ref="K34:L34"/>
    <mergeCell ref="K36:L36"/>
    <mergeCell ref="K48:L48"/>
    <mergeCell ref="K49:L49"/>
    <mergeCell ref="K53:L53"/>
    <mergeCell ref="K54:L54"/>
    <mergeCell ref="K56:L56"/>
    <mergeCell ref="K91:L91"/>
    <mergeCell ref="K75:L75"/>
    <mergeCell ref="K74:L74"/>
    <mergeCell ref="K65:L65"/>
    <mergeCell ref="K66:L66"/>
    <mergeCell ref="K57:L57"/>
    <mergeCell ref="K63:L63"/>
    <mergeCell ref="K58:L58"/>
    <mergeCell ref="K120:L120"/>
    <mergeCell ref="K93:L93"/>
    <mergeCell ref="K98:L98"/>
    <mergeCell ref="K99:L99"/>
    <mergeCell ref="K100:L100"/>
    <mergeCell ref="K95:L95"/>
    <mergeCell ref="K97:L97"/>
    <mergeCell ref="K106:L106"/>
    <mergeCell ref="K111:L111"/>
    <mergeCell ref="K112:L112"/>
    <mergeCell ref="K113:L113"/>
    <mergeCell ref="K110:L110"/>
    <mergeCell ref="K121:L121"/>
    <mergeCell ref="K115:L115"/>
    <mergeCell ref="K116:L116"/>
    <mergeCell ref="K117:L117"/>
    <mergeCell ref="K118:L118"/>
    <mergeCell ref="K107:L107"/>
    <mergeCell ref="K119:L119"/>
    <mergeCell ref="K114:L114"/>
    <mergeCell ref="K21:L21"/>
    <mergeCell ref="K22:L22"/>
    <mergeCell ref="K109:L109"/>
    <mergeCell ref="K101:L101"/>
    <mergeCell ref="K102:L102"/>
    <mergeCell ref="K103:L103"/>
    <mergeCell ref="K104:L104"/>
  </mergeCells>
  <printOptions/>
  <pageMargins left="0.7086614173228347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2021-08-04T01:05:58Z</cp:lastPrinted>
  <dcterms:created xsi:type="dcterms:W3CDTF">2013-09-03T03:45:04Z</dcterms:created>
  <dcterms:modified xsi:type="dcterms:W3CDTF">2021-08-04T04:53:00Z</dcterms:modified>
  <cp:category/>
  <cp:version/>
  <cp:contentType/>
  <cp:contentStatus/>
</cp:coreProperties>
</file>